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FBD1" lockStructure="1"/>
  <bookViews>
    <workbookView windowWidth="22188" windowHeight="9060"/>
  </bookViews>
  <sheets>
    <sheet name="内容表" sheetId="1" r:id="rId1"/>
    <sheet name="【数据表】不可修改" sheetId="2" r:id="rId2"/>
  </sheets>
  <definedNames>
    <definedName name="_xlnm._FilterDatabase" localSheetId="0" hidden="1">内容表!$C$9:$O$1009</definedName>
  </definedNames>
  <calcPr calcId="144525"/>
</workbook>
</file>

<file path=xl/sharedStrings.xml><?xml version="1.0" encoding="utf-8"?>
<sst xmlns="http://schemas.openxmlformats.org/spreadsheetml/2006/main" count="46" uniqueCount="41">
  <si>
    <t>互络-团体险员工信息表</t>
  </si>
  <si>
    <t>基础功能：身份证号码是否正确验证、多行重复验证；自动识别性别、年龄、出生日期；
高级功能：男女超龄设置、统计；总人数统计；超龄人员占比统计；日期格式设置；</t>
  </si>
  <si>
    <t>功能区</t>
  </si>
  <si>
    <t>系统设置</t>
  </si>
  <si>
    <t>正确人数：</t>
  </si>
  <si>
    <t>总超龄比例 ↓↓↓</t>
  </si>
  <si>
    <t>投保方案：</t>
  </si>
  <si>
    <t>投保人：</t>
  </si>
  <si>
    <t>投保备注</t>
  </si>
  <si>
    <t>女性超龄</t>
  </si>
  <si>
    <t>女性超龄人数：</t>
  </si>
  <si>
    <t>保额：</t>
  </si>
  <si>
    <t>联系人：</t>
  </si>
  <si>
    <t>男性超龄</t>
  </si>
  <si>
    <t>男性超龄人数：</t>
  </si>
  <si>
    <t>保期：</t>
  </si>
  <si>
    <t>联系电话：</t>
  </si>
  <si>
    <t>日期格式</t>
  </si>
  <si>
    <t>年月日</t>
  </si>
  <si>
    <t>共计人数：</t>
  </si>
  <si>
    <t>生效时间：</t>
  </si>
  <si>
    <t>联系地址：</t>
  </si>
  <si>
    <t>提示信息</t>
  </si>
  <si>
    <t>性别</t>
  </si>
  <si>
    <t>年龄</t>
  </si>
  <si>
    <t>身份证号码</t>
  </si>
  <si>
    <t>↓↓↓红字紫底表示重复↓↓↓</t>
  </si>
  <si>
    <t>员工清单</t>
  </si>
  <si>
    <t>序号</t>
  </si>
  <si>
    <t>部门</t>
  </si>
  <si>
    <t>实际工作内容</t>
  </si>
  <si>
    <t>姓名（必填）</t>
  </si>
  <si>
    <t>身份证号码（必填）</t>
  </si>
  <si>
    <t>出生日期</t>
  </si>
  <si>
    <t>联系电话</t>
  </si>
  <si>
    <t>类别（必填）</t>
  </si>
  <si>
    <t>代码</t>
  </si>
  <si>
    <t>工种名称（必填）</t>
  </si>
  <si>
    <t>备注</t>
  </si>
  <si>
    <t>超龄设置</t>
  </si>
  <si>
    <t>职业类别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</si>
</sst>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8"/>
      <color theme="1"/>
      <name val="微软雅黑"/>
      <charset val="134"/>
    </font>
    <font>
      <sz val="18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1"/>
      <color theme="0"/>
      <name val="微软雅黑"/>
      <charset val="134"/>
    </font>
    <font>
      <b/>
      <sz val="11"/>
      <color rgb="FFFF0000"/>
      <name val="微软雅黑"/>
      <charset val="134"/>
    </font>
    <font>
      <sz val="11"/>
      <color rgb="FFFF0000"/>
      <name val="微软雅黑"/>
      <charset val="134"/>
    </font>
    <font>
      <b/>
      <sz val="11"/>
      <color rgb="FFC00000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6" borderId="18" applyNumberFormat="0" applyAlignment="0" applyProtection="0">
      <alignment vertical="center"/>
    </xf>
    <xf numFmtId="0" fontId="21" fillId="17" borderId="19" applyNumberFormat="0" applyAlignment="0" applyProtection="0">
      <alignment vertical="center"/>
    </xf>
    <xf numFmtId="0" fontId="22" fillId="17" borderId="18" applyNumberFormat="0" applyAlignment="0" applyProtection="0">
      <alignment vertical="center"/>
    </xf>
    <xf numFmtId="0" fontId="23" fillId="18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5" borderId="3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10" fontId="9" fillId="4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/>
      <protection locked="0"/>
    </xf>
    <xf numFmtId="10" fontId="9" fillId="4" borderId="5" xfId="0" applyNumberFormat="1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alignment horizontal="center" vertical="center"/>
      <protection locked="0"/>
    </xf>
    <xf numFmtId="31" fontId="1" fillId="10" borderId="3" xfId="0" applyNumberFormat="1" applyFont="1" applyFill="1" applyBorder="1" applyAlignment="1" applyProtection="1">
      <alignment horizontal="center" vertical="center"/>
      <protection locked="0"/>
    </xf>
    <xf numFmtId="10" fontId="9" fillId="4" borderId="6" xfId="0" applyNumberFormat="1" applyFont="1" applyFill="1" applyBorder="1" applyAlignment="1" applyProtection="1">
      <alignment horizontal="center" vertical="center"/>
      <protection locked="0"/>
    </xf>
    <xf numFmtId="176" fontId="6" fillId="4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" fillId="1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11" borderId="3" xfId="0" applyFont="1" applyFill="1" applyBorder="1" applyAlignment="1" applyProtection="1">
      <alignment horizontal="center" vertical="center"/>
      <protection locked="0"/>
    </xf>
    <xf numFmtId="49" fontId="5" fillId="11" borderId="3" xfId="0" applyNumberFormat="1" applyFont="1" applyFill="1" applyBorder="1" applyAlignment="1" applyProtection="1">
      <alignment horizontal="center" vertical="center"/>
      <protection locked="0"/>
    </xf>
    <xf numFmtId="0" fontId="5" fillId="11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49" fontId="2" fillId="12" borderId="3" xfId="0" applyNumberFormat="1" applyFont="1" applyFill="1" applyBorder="1" applyAlignment="1" applyProtection="1">
      <alignment horizontal="center" vertical="center"/>
      <protection locked="0"/>
    </xf>
    <xf numFmtId="49" fontId="1" fillId="12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13" borderId="3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8" fillId="4" borderId="8" xfId="0" applyFont="1" applyFill="1" applyBorder="1" applyAlignment="1" applyProtection="1">
      <alignment horizontal="left" vertical="center" wrapText="1"/>
      <protection locked="0"/>
    </xf>
    <xf numFmtId="0" fontId="8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1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11" xfId="0" applyFont="1" applyFill="1" applyBorder="1" applyAlignment="1" applyProtection="1">
      <alignment horizontal="left" vertical="center" wrapText="1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0" fontId="8" fillId="4" borderId="13" xfId="0" applyFont="1" applyFill="1" applyBorder="1" applyAlignment="1" applyProtection="1">
      <alignment horizontal="left" vertical="center" wrapText="1"/>
      <protection locked="0"/>
    </xf>
    <xf numFmtId="0" fontId="8" fillId="4" borderId="14" xfId="0" applyFont="1" applyFill="1" applyBorder="1" applyAlignment="1" applyProtection="1">
      <alignment horizontal="left" vertical="center" wrapText="1"/>
      <protection locked="0"/>
    </xf>
    <xf numFmtId="0" fontId="5" fillId="13" borderId="3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10" fontId="9" fillId="0" borderId="0" xfId="0" applyNumberFormat="1" applyFont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3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rgb="FFFF0000"/>
      </font>
      <fill>
        <patternFill patternType="solid">
          <bgColor rgb="FFFFFF00"/>
        </patternFill>
      </fill>
    </dxf>
    <dxf>
      <font>
        <b val="1"/>
        <i val="0"/>
        <color theme="0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9"/>
  <sheetViews>
    <sheetView showGridLines="0" tabSelected="1" workbookViewId="0">
      <pane ySplit="9" topLeftCell="A10" activePane="bottomLeft" state="frozen"/>
      <selection/>
      <selection pane="bottomLeft" activeCell="F15" sqref="F15"/>
    </sheetView>
  </sheetViews>
  <sheetFormatPr defaultColWidth="9" defaultRowHeight="21" customHeight="1"/>
  <cols>
    <col min="1" max="1" width="3.12962962962963" style="5" customWidth="1"/>
    <col min="2" max="2" width="9.25" style="5" customWidth="1"/>
    <col min="3" max="3" width="13.5" style="5" customWidth="1"/>
    <col min="4" max="4" width="17.3796296296296" style="5" customWidth="1"/>
    <col min="5" max="5" width="14.3796296296296" style="6" customWidth="1"/>
    <col min="6" max="6" width="23.1296296296296" style="5" customWidth="1"/>
    <col min="7" max="7" width="10.75" style="7" customWidth="1"/>
    <col min="8" max="8" width="16.6296296296296" style="5" customWidth="1"/>
    <col min="9" max="9" width="12.8796296296296" style="5" customWidth="1"/>
    <col min="10" max="10" width="17.1296296296296" style="5" customWidth="1"/>
    <col min="11" max="11" width="14.3796296296296" style="5" customWidth="1"/>
    <col min="12" max="12" width="12.3796296296296" style="5" customWidth="1"/>
    <col min="13" max="13" width="16.6296296296296" style="5" customWidth="1"/>
    <col min="14" max="14" width="22.8796296296296" style="8" customWidth="1"/>
    <col min="15" max="15" width="21.25" style="8" customWidth="1"/>
    <col min="16" max="19" width="9" style="5" customWidth="1"/>
    <col min="20" max="20" width="10.8796296296296" style="5" customWidth="1"/>
    <col min="21" max="16384" width="9" style="5"/>
  </cols>
  <sheetData>
    <row r="1" ht="42" customHeight="1" spans="2:15">
      <c r="B1" s="9" t="s">
        <v>0</v>
      </c>
      <c r="C1" s="9"/>
      <c r="D1" s="9"/>
      <c r="E1" s="10" t="s">
        <v>1</v>
      </c>
      <c r="F1" s="11"/>
      <c r="G1" s="11"/>
      <c r="H1" s="11"/>
      <c r="I1" s="11"/>
      <c r="J1" s="11"/>
      <c r="K1" s="11"/>
      <c r="L1" s="11"/>
      <c r="M1" s="11"/>
      <c r="N1" s="11"/>
      <c r="O1" s="11"/>
    </row>
    <row r="2" ht="30" customHeight="1" spans="1:15">
      <c r="A2" s="12" t="s">
        <v>2</v>
      </c>
      <c r="B2" s="13" t="s">
        <v>3</v>
      </c>
      <c r="C2" s="14"/>
      <c r="D2" s="15" t="s">
        <v>4</v>
      </c>
      <c r="E2" s="16">
        <f ca="1">DCOUNTA(J9:J1009,J9,F6:F7)</f>
        <v>0</v>
      </c>
      <c r="F2" s="17" t="s">
        <v>5</v>
      </c>
      <c r="G2" s="18" t="s">
        <v>6</v>
      </c>
      <c r="H2" s="19"/>
      <c r="I2" s="18" t="s">
        <v>7</v>
      </c>
      <c r="J2" s="49"/>
      <c r="K2" s="49"/>
      <c r="L2" s="49"/>
      <c r="M2" s="50" t="s">
        <v>8</v>
      </c>
      <c r="N2" s="50"/>
      <c r="O2" s="50"/>
    </row>
    <row r="3" ht="30" customHeight="1" spans="1:15">
      <c r="A3" s="12"/>
      <c r="B3" s="20" t="s">
        <v>9</v>
      </c>
      <c r="C3" s="21">
        <v>65</v>
      </c>
      <c r="D3" s="15" t="s">
        <v>10</v>
      </c>
      <c r="E3" s="16">
        <f ca="1">DCOUNTA(D9:Q1009,G9,I6:J7)</f>
        <v>0</v>
      </c>
      <c r="F3" s="22" t="str">
        <f ca="1">IF(E5&gt;0,(E3+E4)/E5,"")</f>
        <v/>
      </c>
      <c r="G3" s="18" t="s">
        <v>11</v>
      </c>
      <c r="H3" s="19"/>
      <c r="I3" s="18" t="s">
        <v>12</v>
      </c>
      <c r="J3" s="49"/>
      <c r="K3" s="49"/>
      <c r="L3" s="49"/>
      <c r="M3" s="51"/>
      <c r="N3" s="52"/>
      <c r="O3" s="53"/>
    </row>
    <row r="4" ht="30" customHeight="1" spans="1:15">
      <c r="A4" s="12"/>
      <c r="B4" s="23" t="s">
        <v>13</v>
      </c>
      <c r="C4" s="24">
        <v>65</v>
      </c>
      <c r="D4" s="15" t="s">
        <v>14</v>
      </c>
      <c r="E4" s="16">
        <f ca="1">DCOUNTA(B9:O1009,G9,G6:H7)</f>
        <v>0</v>
      </c>
      <c r="F4" s="25"/>
      <c r="G4" s="26" t="s">
        <v>15</v>
      </c>
      <c r="H4" s="19"/>
      <c r="I4" s="26" t="s">
        <v>16</v>
      </c>
      <c r="J4" s="49"/>
      <c r="K4" s="49"/>
      <c r="L4" s="49"/>
      <c r="M4" s="54"/>
      <c r="N4" s="55"/>
      <c r="O4" s="56"/>
    </row>
    <row r="5" ht="24" customHeight="1" spans="1:15">
      <c r="A5" s="12"/>
      <c r="B5" s="27" t="s">
        <v>17</v>
      </c>
      <c r="C5" s="28" t="s">
        <v>18</v>
      </c>
      <c r="D5" s="15" t="s">
        <v>19</v>
      </c>
      <c r="E5" s="16">
        <f ca="1">DCOUNTA(D9:Q1009,F9,K6:K7)</f>
        <v>0</v>
      </c>
      <c r="F5" s="29"/>
      <c r="G5" s="26" t="s">
        <v>20</v>
      </c>
      <c r="H5" s="30"/>
      <c r="I5" s="26" t="s">
        <v>21</v>
      </c>
      <c r="J5" s="49"/>
      <c r="K5" s="49"/>
      <c r="L5" s="49"/>
      <c r="M5" s="57"/>
      <c r="N5" s="58"/>
      <c r="O5" s="59"/>
    </row>
    <row r="6" ht="24" hidden="1" customHeight="1" spans="1:15">
      <c r="A6" s="31"/>
      <c r="B6" s="32"/>
      <c r="C6" s="32"/>
      <c r="D6" s="33"/>
      <c r="E6" s="33"/>
      <c r="F6" s="23" t="s">
        <v>22</v>
      </c>
      <c r="G6" s="27" t="s">
        <v>23</v>
      </c>
      <c r="H6" s="27" t="s">
        <v>24</v>
      </c>
      <c r="I6" s="60" t="s">
        <v>23</v>
      </c>
      <c r="J6" s="60" t="s">
        <v>24</v>
      </c>
      <c r="K6" s="61" t="s">
        <v>25</v>
      </c>
      <c r="L6" s="62"/>
      <c r="M6" s="12"/>
      <c r="N6" s="12"/>
      <c r="O6" s="12"/>
    </row>
    <row r="7" ht="24" hidden="1" customHeight="1" spans="1:15">
      <c r="A7" s="31"/>
      <c r="B7" s="32"/>
      <c r="C7" s="32"/>
      <c r="D7" s="33"/>
      <c r="E7" s="33"/>
      <c r="F7" s="24" t="str">
        <f>"=正确"</f>
        <v>=正确</v>
      </c>
      <c r="G7" s="34" t="str">
        <f>"=男"</f>
        <v>=男</v>
      </c>
      <c r="H7" s="34" t="str">
        <f>"&gt;"&amp;C4</f>
        <v>&gt;65</v>
      </c>
      <c r="I7" s="63" t="str">
        <f>"=女"</f>
        <v>=女</v>
      </c>
      <c r="J7" s="63" t="str">
        <f>"&gt;"&amp;C3</f>
        <v>&gt;65</v>
      </c>
      <c r="K7" s="64" t="str">
        <f>"&lt;&gt;"</f>
        <v>&lt;&gt;</v>
      </c>
      <c r="L7" s="62"/>
      <c r="M7" s="12"/>
      <c r="N7" s="12"/>
      <c r="O7" s="12"/>
    </row>
    <row r="8" ht="14" customHeight="1" spans="4:10">
      <c r="D8" s="35"/>
      <c r="E8" s="36"/>
      <c r="F8" s="37" t="s">
        <v>26</v>
      </c>
      <c r="I8" s="65"/>
      <c r="J8" s="65"/>
    </row>
    <row r="9" customHeight="1" spans="1:15">
      <c r="A9" s="12" t="s">
        <v>27</v>
      </c>
      <c r="B9" s="38" t="s">
        <v>28</v>
      </c>
      <c r="C9" s="38" t="s">
        <v>29</v>
      </c>
      <c r="D9" s="38" t="s">
        <v>30</v>
      </c>
      <c r="E9" s="39" t="s">
        <v>31</v>
      </c>
      <c r="F9" s="38" t="s">
        <v>32</v>
      </c>
      <c r="G9" s="40" t="s">
        <v>23</v>
      </c>
      <c r="H9" s="38" t="s">
        <v>33</v>
      </c>
      <c r="I9" s="38" t="s">
        <v>24</v>
      </c>
      <c r="J9" s="38" t="s">
        <v>22</v>
      </c>
      <c r="K9" s="38" t="s">
        <v>34</v>
      </c>
      <c r="L9" s="38" t="s">
        <v>35</v>
      </c>
      <c r="M9" s="38" t="s">
        <v>36</v>
      </c>
      <c r="N9" s="38" t="s">
        <v>37</v>
      </c>
      <c r="O9" s="38" t="s">
        <v>38</v>
      </c>
    </row>
    <row r="10" customHeight="1" spans="1:15">
      <c r="A10" s="12"/>
      <c r="B10" s="41">
        <v>1</v>
      </c>
      <c r="C10" s="41"/>
      <c r="D10" s="41"/>
      <c r="E10" s="42"/>
      <c r="F10" s="43"/>
      <c r="G10" s="44" t="str">
        <f>IF(ISBLANK(F10),"",IF(MOD(MID(F10,17,1),2)=1,"男","女"))</f>
        <v/>
      </c>
      <c r="H10" s="41" t="str">
        <f>IF($C$5="年月日",TEXT(MID(F10,7,8),"0000年00月00日"),IF($C$5="斜杠",IF(F10="","",MID(F10,7,4)&amp;"/"&amp;MID(F10,11,2)&amp;"/"&amp;MID(F10,13,2)),IF($C$5="横杠",TEXT(MID(F10,7,8),"0000-00-00"),IF($C$5="数字",TEXT(MID(F10,7,8),"00000000"),""))))</f>
        <v/>
      </c>
      <c r="I10" s="41" t="str">
        <f ca="1">IF(F10="","",DATEDIF(TEXT(MID(F10,7,8),"0000-00-00"),TODAY(),"Y"))</f>
        <v/>
      </c>
      <c r="J10" s="41" t="str">
        <f ca="1">IF(F10="","",IF(LEN(F10)&lt;&gt;18,"证件号码长度错误",IF(MID("10X98765432",(MOD(SUMPRODUCT(MID(F10,ROW(INDIRECT("1:17")),1)*{7;9;10;5;8;4;2;1;6;3;7;9;10;5;8;4;2}),11)+1),1)=RIGHT(F10),IF(AND(G10="女",I10&gt;$C$3),"超龄",IF(AND(G10="男",I10&gt;$C$4),"超龄","正确")),"证件号码错误")))</f>
        <v/>
      </c>
      <c r="K10" s="42"/>
      <c r="L10" s="41"/>
      <c r="M10" s="42"/>
      <c r="N10" s="66"/>
      <c r="O10" s="66"/>
    </row>
    <row r="11" customHeight="1" spans="1:15">
      <c r="A11" s="12"/>
      <c r="B11" s="41">
        <v>2</v>
      </c>
      <c r="C11" s="41"/>
      <c r="D11" s="41"/>
      <c r="E11" s="42"/>
      <c r="F11" s="43"/>
      <c r="G11" s="44" t="str">
        <f t="shared" ref="G11:G74" si="0">IF(ISBLANK(F11),"",IF(MOD(MID(F11,17,1),2)=1,"男","女"))</f>
        <v/>
      </c>
      <c r="H11" s="41" t="str">
        <f t="shared" ref="H11:H74" si="1">IF($C$5="年月日",TEXT(MID(F11,7,8),"0000年00月00日"),IF($C$5="斜杠",IF(F11="","",MID(F11,7,4)&amp;"/"&amp;MID(F11,11,2)&amp;"/"&amp;MID(F11,13,2)),IF($C$5="横杠",TEXT(MID(F11,7,8),"0000-00-00"),IF($C$5="数字",TEXT(MID(F11,7,8),"00000000"),""))))</f>
        <v/>
      </c>
      <c r="I11" s="41" t="str">
        <f ca="1" t="shared" ref="I11:I74" si="2">IF(F11="","",DATEDIF(TEXT(MID(F11,7,8),"0000-00-00"),TODAY(),"Y"))</f>
        <v/>
      </c>
      <c r="J11" s="41" t="str">
        <f ca="1">IF(F11="","",IF(LEN(F11)&lt;&gt;18,"证件号码长度错误",IF(MID("10X98765432",(MOD(SUMPRODUCT(MID(F11,ROW(INDIRECT("1:17")),1)*{7;9;10;5;8;4;2;1;6;3;7;9;10;5;8;4;2}),11)+1),1)=RIGHT(F11),IF(AND(G11="女",I11&gt;$C$3),"超龄",IF(AND(G11="男",I11&gt;$C$4),"超龄","正确")),"证件号码错误")))</f>
        <v/>
      </c>
      <c r="K11" s="42"/>
      <c r="L11" s="41"/>
      <c r="M11" s="42"/>
      <c r="N11" s="66"/>
      <c r="O11" s="66"/>
    </row>
    <row r="12" customHeight="1" spans="1:15">
      <c r="A12" s="12"/>
      <c r="B12" s="41">
        <v>3</v>
      </c>
      <c r="C12" s="41"/>
      <c r="D12" s="41"/>
      <c r="E12" s="42"/>
      <c r="F12" s="43"/>
      <c r="G12" s="44" t="str">
        <f t="shared" si="0"/>
        <v/>
      </c>
      <c r="H12" s="41" t="str">
        <f t="shared" si="1"/>
        <v/>
      </c>
      <c r="I12" s="41" t="str">
        <f ca="1" t="shared" si="2"/>
        <v/>
      </c>
      <c r="J12" s="41" t="str">
        <f ca="1">IF(F12="","",IF(LEN(F12)&lt;&gt;18,"证件号码长度错误",IF(MID("10X98765432",(MOD(SUMPRODUCT(MID(F12,ROW(INDIRECT("1:17")),1)*{7;9;10;5;8;4;2;1;6;3;7;9;10;5;8;4;2}),11)+1),1)=RIGHT(F12),IF(AND(G12="女",I12&gt;$C$3),"超龄",IF(AND(G12="男",I12&gt;$C$4),"超龄","正确")),"证件号码错误")))</f>
        <v/>
      </c>
      <c r="K12" s="42"/>
      <c r="L12" s="41"/>
      <c r="M12" s="42"/>
      <c r="N12" s="66"/>
      <c r="O12" s="66"/>
    </row>
    <row r="13" customHeight="1" spans="2:15">
      <c r="B13" s="41">
        <v>4</v>
      </c>
      <c r="C13" s="41"/>
      <c r="D13" s="41"/>
      <c r="E13" s="42"/>
      <c r="F13" s="43"/>
      <c r="G13" s="44" t="str">
        <f t="shared" si="0"/>
        <v/>
      </c>
      <c r="H13" s="41" t="str">
        <f t="shared" si="1"/>
        <v/>
      </c>
      <c r="I13" s="41" t="str">
        <f ca="1" t="shared" si="2"/>
        <v/>
      </c>
      <c r="J13" s="41" t="str">
        <f ca="1">IF(F13="","",IF(LEN(F13)&lt;&gt;18,"证件号码长度错误",IF(MID("10X98765432",(MOD(SUMPRODUCT(MID(F13,ROW(INDIRECT("1:17")),1)*{7;9;10;5;8;4;2;1;6;3;7;9;10;5;8;4;2}),11)+1),1)=RIGHT(F13),IF(AND(G13="女",I13&gt;$C$3),"超龄",IF(AND(G13="男",I13&gt;$C$4),"超龄","正确")),"证件号码错误")))</f>
        <v/>
      </c>
      <c r="K13" s="42"/>
      <c r="L13" s="41"/>
      <c r="M13" s="42"/>
      <c r="N13" s="66"/>
      <c r="O13" s="66"/>
    </row>
    <row r="14" customHeight="1" spans="2:15">
      <c r="B14" s="41">
        <v>5</v>
      </c>
      <c r="C14" s="41"/>
      <c r="D14" s="41"/>
      <c r="E14" s="42"/>
      <c r="F14" s="43"/>
      <c r="G14" s="44" t="str">
        <f t="shared" si="0"/>
        <v/>
      </c>
      <c r="H14" s="41" t="str">
        <f t="shared" si="1"/>
        <v/>
      </c>
      <c r="I14" s="41" t="str">
        <f ca="1" t="shared" si="2"/>
        <v/>
      </c>
      <c r="J14" s="41" t="str">
        <f ca="1">IF(F14="","",IF(LEN(F14)&lt;&gt;18,"证件号码长度错误",IF(MID("10X98765432",(MOD(SUMPRODUCT(MID(F14,ROW(INDIRECT("1:17")),1)*{7;9;10;5;8;4;2;1;6;3;7;9;10;5;8;4;2}),11)+1),1)=RIGHT(F14),IF(AND(G14="女",I14&gt;$C$3),"超龄",IF(AND(G14="男",I14&gt;$C$4),"超龄","正确")),"证件号码错误")))</f>
        <v/>
      </c>
      <c r="K14" s="42"/>
      <c r="L14" s="41"/>
      <c r="M14" s="42"/>
      <c r="N14" s="66"/>
      <c r="O14" s="66"/>
    </row>
    <row r="15" customHeight="1" spans="2:15">
      <c r="B15" s="41">
        <v>6</v>
      </c>
      <c r="C15" s="41"/>
      <c r="D15" s="41"/>
      <c r="E15" s="42"/>
      <c r="F15" s="43"/>
      <c r="G15" s="44" t="str">
        <f t="shared" si="0"/>
        <v/>
      </c>
      <c r="H15" s="41" t="str">
        <f t="shared" si="1"/>
        <v/>
      </c>
      <c r="I15" s="41" t="str">
        <f ca="1" t="shared" si="2"/>
        <v/>
      </c>
      <c r="J15" s="41" t="str">
        <f ca="1">IF(F15="","",IF(LEN(F15)&lt;&gt;18,"证件号码长度错误",IF(MID("10X98765432",(MOD(SUMPRODUCT(MID(F15,ROW(INDIRECT("1:17")),1)*{7;9;10;5;8;4;2;1;6;3;7;9;10;5;8;4;2}),11)+1),1)=RIGHT(F15),IF(AND(G15="女",I15&gt;$C$3),"超龄",IF(AND(G15="男",I15&gt;$C$4),"超龄","正确")),"证件号码错误")))</f>
        <v/>
      </c>
      <c r="K15" s="42"/>
      <c r="L15" s="41"/>
      <c r="M15" s="42"/>
      <c r="N15" s="66"/>
      <c r="O15" s="66"/>
    </row>
    <row r="16" customHeight="1" spans="2:15">
      <c r="B16" s="41">
        <v>7</v>
      </c>
      <c r="C16" s="41"/>
      <c r="D16" s="41"/>
      <c r="E16" s="42"/>
      <c r="F16" s="43"/>
      <c r="G16" s="44" t="str">
        <f t="shared" si="0"/>
        <v/>
      </c>
      <c r="H16" s="41" t="str">
        <f t="shared" si="1"/>
        <v/>
      </c>
      <c r="I16" s="41" t="str">
        <f ca="1" t="shared" si="2"/>
        <v/>
      </c>
      <c r="J16" s="41" t="str">
        <f ca="1">IF(F16="","",IF(LEN(F16)&lt;&gt;18,"证件号码长度错误",IF(MID("10X98765432",(MOD(SUMPRODUCT(MID(F16,ROW(INDIRECT("1:17")),1)*{7;9;10;5;8;4;2;1;6;3;7;9;10;5;8;4;2}),11)+1),1)=RIGHT(F16),IF(AND(G16="女",I16&gt;$C$3),"超龄",IF(AND(G16="男",I16&gt;$C$4),"超龄","正确")),"证件号码错误")))</f>
        <v/>
      </c>
      <c r="K16" s="42"/>
      <c r="L16" s="41"/>
      <c r="M16" s="42"/>
      <c r="N16" s="66"/>
      <c r="O16" s="66"/>
    </row>
    <row r="17" customHeight="1" spans="2:15">
      <c r="B17" s="41">
        <v>8</v>
      </c>
      <c r="C17" s="41"/>
      <c r="D17" s="41"/>
      <c r="E17" s="42"/>
      <c r="F17" s="43"/>
      <c r="G17" s="44" t="str">
        <f t="shared" si="0"/>
        <v/>
      </c>
      <c r="H17" s="41" t="str">
        <f t="shared" si="1"/>
        <v/>
      </c>
      <c r="I17" s="41" t="str">
        <f ca="1" t="shared" si="2"/>
        <v/>
      </c>
      <c r="J17" s="41" t="str">
        <f ca="1">IF(F17="","",IF(LEN(F17)&lt;&gt;18,"证件号码长度错误",IF(MID("10X98765432",(MOD(SUMPRODUCT(MID(F17,ROW(INDIRECT("1:17")),1)*{7;9;10;5;8;4;2;1;6;3;7;9;10;5;8;4;2}),11)+1),1)=RIGHT(F17),IF(AND(G17="女",I17&gt;$C$3),"超龄",IF(AND(G17="男",I17&gt;$C$4),"超龄","正确")),"证件号码错误")))</f>
        <v/>
      </c>
      <c r="K17" s="42"/>
      <c r="L17" s="41"/>
      <c r="M17" s="42"/>
      <c r="N17" s="66"/>
      <c r="O17" s="66"/>
    </row>
    <row r="18" customHeight="1" spans="2:15">
      <c r="B18" s="41">
        <v>9</v>
      </c>
      <c r="C18" s="41"/>
      <c r="D18" s="41"/>
      <c r="E18" s="42"/>
      <c r="F18" s="43"/>
      <c r="G18" s="44" t="str">
        <f t="shared" si="0"/>
        <v/>
      </c>
      <c r="H18" s="41" t="str">
        <f t="shared" si="1"/>
        <v/>
      </c>
      <c r="I18" s="41" t="str">
        <f ca="1" t="shared" si="2"/>
        <v/>
      </c>
      <c r="J18" s="41" t="str">
        <f ca="1">IF(F18="","",IF(LEN(F18)&lt;&gt;18,"证件号码长度错误",IF(MID("10X98765432",(MOD(SUMPRODUCT(MID(F18,ROW(INDIRECT("1:17")),1)*{7;9;10;5;8;4;2;1;6;3;7;9;10;5;8;4;2}),11)+1),1)=RIGHT(F18),IF(AND(G18="女",I18&gt;$C$3),"超龄",IF(AND(G18="男",I18&gt;$C$4),"超龄","正确")),"证件号码错误")))</f>
        <v/>
      </c>
      <c r="K18" s="42"/>
      <c r="L18" s="41"/>
      <c r="M18" s="42"/>
      <c r="N18" s="66"/>
      <c r="O18" s="66"/>
    </row>
    <row r="19" customHeight="1" spans="2:15">
      <c r="B19" s="41">
        <v>10</v>
      </c>
      <c r="C19" s="41"/>
      <c r="D19" s="41"/>
      <c r="E19" s="42"/>
      <c r="F19" s="43"/>
      <c r="G19" s="44" t="str">
        <f t="shared" si="0"/>
        <v/>
      </c>
      <c r="H19" s="41" t="str">
        <f t="shared" si="1"/>
        <v/>
      </c>
      <c r="I19" s="41" t="str">
        <f ca="1" t="shared" si="2"/>
        <v/>
      </c>
      <c r="J19" s="41" t="str">
        <f ca="1">IF(F19="","",IF(LEN(F19)&lt;&gt;18,"证件号码长度错误",IF(MID("10X98765432",(MOD(SUMPRODUCT(MID(F19,ROW(INDIRECT("1:17")),1)*{7;9;10;5;8;4;2;1;6;3;7;9;10;5;8;4;2}),11)+1),1)=RIGHT(F19),IF(AND(G19="女",I19&gt;$C$3),"超龄",IF(AND(G19="男",I19&gt;$C$4),"超龄","正确")),"证件号码错误")))</f>
        <v/>
      </c>
      <c r="K19" s="42"/>
      <c r="L19" s="41"/>
      <c r="M19" s="42"/>
      <c r="N19" s="66"/>
      <c r="O19" s="66"/>
    </row>
    <row r="20" customHeight="1" spans="2:15">
      <c r="B20" s="41">
        <v>11</v>
      </c>
      <c r="C20" s="41"/>
      <c r="D20" s="41"/>
      <c r="E20" s="42"/>
      <c r="F20" s="43"/>
      <c r="G20" s="44" t="str">
        <f t="shared" si="0"/>
        <v/>
      </c>
      <c r="H20" s="41" t="str">
        <f t="shared" si="1"/>
        <v/>
      </c>
      <c r="I20" s="41" t="str">
        <f ca="1" t="shared" si="2"/>
        <v/>
      </c>
      <c r="J20" s="41" t="str">
        <f ca="1">IF(F20="","",IF(LEN(F20)&lt;&gt;18,"证件号码长度错误",IF(MID("10X98765432",(MOD(SUMPRODUCT(MID(F20,ROW(INDIRECT("1:17")),1)*{7;9;10;5;8;4;2;1;6;3;7;9;10;5;8;4;2}),11)+1),1)=RIGHT(F20),IF(AND(G20="女",I20&gt;$C$3),"超龄",IF(AND(G20="男",I20&gt;$C$4),"超龄","正确")),"证件号码错误")))</f>
        <v/>
      </c>
      <c r="K20" s="42"/>
      <c r="L20" s="41"/>
      <c r="M20" s="42"/>
      <c r="N20" s="66"/>
      <c r="O20" s="66"/>
    </row>
    <row r="21" customHeight="1" spans="2:15">
      <c r="B21" s="41">
        <v>12</v>
      </c>
      <c r="C21" s="41"/>
      <c r="D21" s="41"/>
      <c r="E21" s="42"/>
      <c r="F21" s="43"/>
      <c r="G21" s="44" t="str">
        <f t="shared" si="0"/>
        <v/>
      </c>
      <c r="H21" s="41" t="str">
        <f t="shared" si="1"/>
        <v/>
      </c>
      <c r="I21" s="41" t="str">
        <f ca="1" t="shared" si="2"/>
        <v/>
      </c>
      <c r="J21" s="41" t="str">
        <f ca="1">IF(F21="","",IF(LEN(F21)&lt;&gt;18,"证件号码长度错误",IF(MID("10X98765432",(MOD(SUMPRODUCT(MID(F21,ROW(INDIRECT("1:17")),1)*{7;9;10;5;8;4;2;1;6;3;7;9;10;5;8;4;2}),11)+1),1)=RIGHT(F21),IF(AND(G21="女",I21&gt;$C$3),"超龄",IF(AND(G21="男",I21&gt;$C$4),"超龄","正确")),"证件号码错误")))</f>
        <v/>
      </c>
      <c r="K21" s="42"/>
      <c r="L21" s="41"/>
      <c r="M21" s="42"/>
      <c r="N21" s="66"/>
      <c r="O21" s="66"/>
    </row>
    <row r="22" customHeight="1" spans="2:15">
      <c r="B22" s="41">
        <v>13</v>
      </c>
      <c r="C22" s="41"/>
      <c r="D22" s="41"/>
      <c r="E22" s="42"/>
      <c r="F22" s="43"/>
      <c r="G22" s="44" t="str">
        <f t="shared" si="0"/>
        <v/>
      </c>
      <c r="H22" s="41" t="str">
        <f t="shared" si="1"/>
        <v/>
      </c>
      <c r="I22" s="41" t="str">
        <f ca="1" t="shared" si="2"/>
        <v/>
      </c>
      <c r="J22" s="41" t="str">
        <f ca="1">IF(F22="","",IF(LEN(F22)&lt;&gt;18,"证件号码长度错误",IF(MID("10X98765432",(MOD(SUMPRODUCT(MID(F22,ROW(INDIRECT("1:17")),1)*{7;9;10;5;8;4;2;1;6;3;7;9;10;5;8;4;2}),11)+1),1)=RIGHT(F22),IF(AND(G22="女",I22&gt;$C$3),"超龄",IF(AND(G22="男",I22&gt;$C$4),"超龄","正确")),"证件号码错误")))</f>
        <v/>
      </c>
      <c r="K22" s="42"/>
      <c r="L22" s="41"/>
      <c r="M22" s="42"/>
      <c r="N22" s="66"/>
      <c r="O22" s="66"/>
    </row>
    <row r="23" customHeight="1" spans="2:15">
      <c r="B23" s="41">
        <v>14</v>
      </c>
      <c r="C23" s="41"/>
      <c r="D23" s="41"/>
      <c r="E23" s="42"/>
      <c r="F23" s="43"/>
      <c r="G23" s="44" t="str">
        <f t="shared" si="0"/>
        <v/>
      </c>
      <c r="H23" s="41" t="str">
        <f t="shared" si="1"/>
        <v/>
      </c>
      <c r="I23" s="41" t="str">
        <f ca="1" t="shared" si="2"/>
        <v/>
      </c>
      <c r="J23" s="41" t="str">
        <f ca="1">IF(F23="","",IF(LEN(F23)&lt;&gt;18,"证件号码长度错误",IF(MID("10X98765432",(MOD(SUMPRODUCT(MID(F23,ROW(INDIRECT("1:17")),1)*{7;9;10;5;8;4;2;1;6;3;7;9;10;5;8;4;2}),11)+1),1)=RIGHT(F23),IF(AND(G23="女",I23&gt;$C$3),"超龄",IF(AND(G23="男",I23&gt;$C$4),"超龄","正确")),"证件号码错误")))</f>
        <v/>
      </c>
      <c r="K23" s="42"/>
      <c r="L23" s="41"/>
      <c r="M23" s="42"/>
      <c r="N23" s="66"/>
      <c r="O23" s="66"/>
    </row>
    <row r="24" customHeight="1" spans="2:15">
      <c r="B24" s="41">
        <v>15</v>
      </c>
      <c r="C24" s="41"/>
      <c r="D24" s="41"/>
      <c r="E24" s="42"/>
      <c r="F24" s="43"/>
      <c r="G24" s="44" t="str">
        <f t="shared" si="0"/>
        <v/>
      </c>
      <c r="H24" s="41" t="str">
        <f t="shared" si="1"/>
        <v/>
      </c>
      <c r="I24" s="41" t="str">
        <f ca="1" t="shared" si="2"/>
        <v/>
      </c>
      <c r="J24" s="41" t="str">
        <f ca="1">IF(F24="","",IF(LEN(F24)&lt;&gt;18,"证件号码长度错误",IF(MID("10X98765432",(MOD(SUMPRODUCT(MID(F24,ROW(INDIRECT("1:17")),1)*{7;9;10;5;8;4;2;1;6;3;7;9;10;5;8;4;2}),11)+1),1)=RIGHT(F24),IF(AND(G24="女",I24&gt;$C$3),"超龄",IF(AND(G24="男",I24&gt;$C$4),"超龄","正确")),"证件号码错误")))</f>
        <v/>
      </c>
      <c r="K24" s="42"/>
      <c r="L24" s="41"/>
      <c r="M24" s="42"/>
      <c r="N24" s="66"/>
      <c r="O24" s="66"/>
    </row>
    <row r="25" customHeight="1" spans="2:15">
      <c r="B25" s="41">
        <v>16</v>
      </c>
      <c r="C25" s="41"/>
      <c r="D25" s="41"/>
      <c r="E25" s="42"/>
      <c r="F25" s="43"/>
      <c r="G25" s="44" t="str">
        <f t="shared" si="0"/>
        <v/>
      </c>
      <c r="H25" s="41" t="str">
        <f t="shared" si="1"/>
        <v/>
      </c>
      <c r="I25" s="41" t="str">
        <f ca="1" t="shared" si="2"/>
        <v/>
      </c>
      <c r="J25" s="41" t="str">
        <f ca="1">IF(F25="","",IF(LEN(F25)&lt;&gt;18,"证件号码长度错误",IF(MID("10X98765432",(MOD(SUMPRODUCT(MID(F25,ROW(INDIRECT("1:17")),1)*{7;9;10;5;8;4;2;1;6;3;7;9;10;5;8;4;2}),11)+1),1)=RIGHT(F25),IF(AND(G25="女",I25&gt;$C$3),"超龄",IF(AND(G25="男",I25&gt;$C$4),"超龄","正确")),"证件号码错误")))</f>
        <v/>
      </c>
      <c r="K25" s="42"/>
      <c r="L25" s="41"/>
      <c r="M25" s="42"/>
      <c r="N25" s="66"/>
      <c r="O25" s="66"/>
    </row>
    <row r="26" customHeight="1" spans="2:15">
      <c r="B26" s="41">
        <v>17</v>
      </c>
      <c r="C26" s="41"/>
      <c r="D26" s="41"/>
      <c r="E26" s="42"/>
      <c r="F26" s="43"/>
      <c r="G26" s="44" t="str">
        <f t="shared" si="0"/>
        <v/>
      </c>
      <c r="H26" s="41" t="str">
        <f t="shared" si="1"/>
        <v/>
      </c>
      <c r="I26" s="41" t="str">
        <f ca="1" t="shared" si="2"/>
        <v/>
      </c>
      <c r="J26" s="41" t="str">
        <f ca="1">IF(F26="","",IF(LEN(F26)&lt;&gt;18,"证件号码长度错误",IF(MID("10X98765432",(MOD(SUMPRODUCT(MID(F26,ROW(INDIRECT("1:17")),1)*{7;9;10;5;8;4;2;1;6;3;7;9;10;5;8;4;2}),11)+1),1)=RIGHT(F26),IF(AND(G26="女",I26&gt;$C$3),"超龄",IF(AND(G26="男",I26&gt;$C$4),"超龄","正确")),"证件号码错误")))</f>
        <v/>
      </c>
      <c r="K26" s="42"/>
      <c r="L26" s="41"/>
      <c r="M26" s="42"/>
      <c r="N26" s="66"/>
      <c r="O26" s="66"/>
    </row>
    <row r="27" customHeight="1" spans="2:15">
      <c r="B27" s="41">
        <v>18</v>
      </c>
      <c r="C27" s="41"/>
      <c r="D27" s="41"/>
      <c r="E27" s="42"/>
      <c r="F27" s="45"/>
      <c r="G27" s="44" t="str">
        <f t="shared" si="0"/>
        <v/>
      </c>
      <c r="H27" s="41" t="str">
        <f t="shared" si="1"/>
        <v/>
      </c>
      <c r="I27" s="41" t="str">
        <f ca="1" t="shared" si="2"/>
        <v/>
      </c>
      <c r="J27" s="41" t="str">
        <f ca="1">IF(F27="","",IF(LEN(F27)&lt;&gt;18,"证件号码长度错误",IF(MID("10X98765432",(MOD(SUMPRODUCT(MID(F27,ROW(INDIRECT("1:17")),1)*{7;9;10;5;8;4;2;1;6;3;7;9;10;5;8;4;2}),11)+1),1)=RIGHT(F27),IF(AND(G27="女",I27&gt;$C$3),"超龄",IF(AND(G27="男",I27&gt;$C$4),"超龄","正确")),"证件号码错误")))</f>
        <v/>
      </c>
      <c r="K27" s="42"/>
      <c r="L27" s="41"/>
      <c r="M27" s="42"/>
      <c r="N27" s="66"/>
      <c r="O27" s="66"/>
    </row>
    <row r="28" customHeight="1" spans="2:15">
      <c r="B28" s="41">
        <v>19</v>
      </c>
      <c r="C28" s="41"/>
      <c r="D28" s="41"/>
      <c r="E28" s="42"/>
      <c r="F28" s="43"/>
      <c r="G28" s="44" t="str">
        <f t="shared" si="0"/>
        <v/>
      </c>
      <c r="H28" s="41" t="str">
        <f t="shared" si="1"/>
        <v/>
      </c>
      <c r="I28" s="41" t="str">
        <f ca="1" t="shared" si="2"/>
        <v/>
      </c>
      <c r="J28" s="41" t="str">
        <f ca="1">IF(F28="","",IF(LEN(F28)&lt;&gt;18,"证件号码长度错误",IF(MID("10X98765432",(MOD(SUMPRODUCT(MID(F28,ROW(INDIRECT("1:17")),1)*{7;9;10;5;8;4;2;1;6;3;7;9;10;5;8;4;2}),11)+1),1)=RIGHT(F28),IF(AND(G28="女",I28&gt;$C$3),"超龄",IF(AND(G28="男",I28&gt;$C$4),"超龄","正确")),"证件号码错误")))</f>
        <v/>
      </c>
      <c r="K28" s="42"/>
      <c r="L28" s="41"/>
      <c r="M28" s="42"/>
      <c r="N28" s="66"/>
      <c r="O28" s="66"/>
    </row>
    <row r="29" customHeight="1" spans="2:15">
      <c r="B29" s="41">
        <v>20</v>
      </c>
      <c r="C29" s="41"/>
      <c r="D29" s="41"/>
      <c r="E29" s="42"/>
      <c r="F29" s="45"/>
      <c r="G29" s="44" t="str">
        <f t="shared" si="0"/>
        <v/>
      </c>
      <c r="H29" s="41" t="str">
        <f t="shared" si="1"/>
        <v/>
      </c>
      <c r="I29" s="41" t="str">
        <f ca="1" t="shared" si="2"/>
        <v/>
      </c>
      <c r="J29" s="41" t="str">
        <f ca="1">IF(F29="","",IF(LEN(F29)&lt;&gt;18,"证件号码长度错误",IF(MID("10X98765432",(MOD(SUMPRODUCT(MID(F29,ROW(INDIRECT("1:17")),1)*{7;9;10;5;8;4;2;1;6;3;7;9;10;5;8;4;2}),11)+1),1)=RIGHT(F29),IF(AND(G29="女",I29&gt;$C$3),"超龄",IF(AND(G29="男",I29&gt;$C$4),"超龄","正确")),"证件号码错误")))</f>
        <v/>
      </c>
      <c r="K29" s="42"/>
      <c r="L29" s="41"/>
      <c r="M29" s="42"/>
      <c r="N29" s="66"/>
      <c r="O29" s="66"/>
    </row>
    <row r="30" customHeight="1" spans="2:15">
      <c r="B30" s="41">
        <v>21</v>
      </c>
      <c r="C30" s="41"/>
      <c r="D30" s="41"/>
      <c r="E30" s="42"/>
      <c r="F30" s="46"/>
      <c r="G30" s="44" t="str">
        <f t="shared" si="0"/>
        <v/>
      </c>
      <c r="H30" s="41" t="str">
        <f t="shared" si="1"/>
        <v/>
      </c>
      <c r="I30" s="41" t="str">
        <f ca="1" t="shared" si="2"/>
        <v/>
      </c>
      <c r="J30" s="41" t="str">
        <f ca="1">IF(F30="","",IF(LEN(F30)&lt;&gt;18,"证件号码长度错误",IF(MID("10X98765432",(MOD(SUMPRODUCT(MID(F30,ROW(INDIRECT("1:17")),1)*{7;9;10;5;8;4;2;1;6;3;7;9;10;5;8;4;2}),11)+1),1)=RIGHT(F30),IF(AND(G30="女",I30&gt;$C$3),"超龄",IF(AND(G30="男",I30&gt;$C$4),"超龄","正确")),"证件号码错误")))</f>
        <v/>
      </c>
      <c r="K30" s="42"/>
      <c r="L30" s="41"/>
      <c r="M30" s="42"/>
      <c r="N30" s="66"/>
      <c r="O30" s="66"/>
    </row>
    <row r="31" customHeight="1" spans="2:15">
      <c r="B31" s="41">
        <v>22</v>
      </c>
      <c r="C31" s="41"/>
      <c r="D31" s="41"/>
      <c r="E31" s="42"/>
      <c r="F31" s="46"/>
      <c r="G31" s="44" t="str">
        <f t="shared" si="0"/>
        <v/>
      </c>
      <c r="H31" s="41" t="str">
        <f t="shared" si="1"/>
        <v/>
      </c>
      <c r="I31" s="41" t="str">
        <f ca="1" t="shared" si="2"/>
        <v/>
      </c>
      <c r="J31" s="41" t="str">
        <f ca="1">IF(F31="","",IF(LEN(F31)&lt;&gt;18,"证件号码长度错误",IF(MID("10X98765432",(MOD(SUMPRODUCT(MID(F31,ROW(INDIRECT("1:17")),1)*{7;9;10;5;8;4;2;1;6;3;7;9;10;5;8;4;2}),11)+1),1)=RIGHT(F31),IF(AND(G31="女",I31&gt;$C$3),"超龄",IF(AND(G31="男",I31&gt;$C$4),"超龄","正确")),"证件号码错误")))</f>
        <v/>
      </c>
      <c r="K31" s="42"/>
      <c r="L31" s="41"/>
      <c r="M31" s="42"/>
      <c r="N31" s="66"/>
      <c r="O31" s="66"/>
    </row>
    <row r="32" customHeight="1" spans="2:15">
      <c r="B32" s="41">
        <v>23</v>
      </c>
      <c r="C32" s="41"/>
      <c r="D32" s="41"/>
      <c r="E32" s="42"/>
      <c r="F32" s="46"/>
      <c r="G32" s="44" t="str">
        <f t="shared" si="0"/>
        <v/>
      </c>
      <c r="H32" s="41" t="str">
        <f t="shared" si="1"/>
        <v/>
      </c>
      <c r="I32" s="41" t="str">
        <f ca="1" t="shared" si="2"/>
        <v/>
      </c>
      <c r="J32" s="41" t="str">
        <f ca="1">IF(F32="","",IF(LEN(F32)&lt;&gt;18,"证件号码长度错误",IF(MID("10X98765432",(MOD(SUMPRODUCT(MID(F32,ROW(INDIRECT("1:17")),1)*{7;9;10;5;8;4;2;1;6;3;7;9;10;5;8;4;2}),11)+1),1)=RIGHT(F32),IF(AND(G32="女",I32&gt;$C$3),"超龄",IF(AND(G32="男",I32&gt;$C$4),"超龄","正确")),"证件号码错误")))</f>
        <v/>
      </c>
      <c r="K32" s="42"/>
      <c r="L32" s="41"/>
      <c r="M32" s="42"/>
      <c r="N32" s="66"/>
      <c r="O32" s="66"/>
    </row>
    <row r="33" customHeight="1" spans="2:15">
      <c r="B33" s="41">
        <v>24</v>
      </c>
      <c r="C33" s="41"/>
      <c r="D33" s="41"/>
      <c r="E33" s="42"/>
      <c r="F33" s="46"/>
      <c r="G33" s="44" t="str">
        <f t="shared" si="0"/>
        <v/>
      </c>
      <c r="H33" s="41" t="str">
        <f t="shared" si="1"/>
        <v/>
      </c>
      <c r="I33" s="41" t="str">
        <f ca="1" t="shared" si="2"/>
        <v/>
      </c>
      <c r="J33" s="41" t="str">
        <f ca="1">IF(F33="","",IF(LEN(F33)&lt;&gt;18,"证件号码长度错误",IF(MID("10X98765432",(MOD(SUMPRODUCT(MID(F33,ROW(INDIRECT("1:17")),1)*{7;9;10;5;8;4;2;1;6;3;7;9;10;5;8;4;2}),11)+1),1)=RIGHT(F33),IF(AND(G33="女",I33&gt;$C$3),"超龄",IF(AND(G33="男",I33&gt;$C$4),"超龄","正确")),"证件号码错误")))</f>
        <v/>
      </c>
      <c r="K33" s="42"/>
      <c r="L33" s="41"/>
      <c r="M33" s="42"/>
      <c r="N33" s="66"/>
      <c r="O33" s="66"/>
    </row>
    <row r="34" customHeight="1" spans="2:15">
      <c r="B34" s="41">
        <v>25</v>
      </c>
      <c r="C34" s="41"/>
      <c r="D34" s="41"/>
      <c r="E34" s="42"/>
      <c r="F34" s="43"/>
      <c r="G34" s="44" t="str">
        <f t="shared" si="0"/>
        <v/>
      </c>
      <c r="H34" s="41" t="str">
        <f t="shared" si="1"/>
        <v/>
      </c>
      <c r="I34" s="41" t="str">
        <f ca="1" t="shared" si="2"/>
        <v/>
      </c>
      <c r="J34" s="41" t="str">
        <f ca="1">IF(F34="","",IF(LEN(F34)&lt;&gt;18,"证件号码长度错误",IF(MID("10X98765432",(MOD(SUMPRODUCT(MID(F34,ROW(INDIRECT("1:17")),1)*{7;9;10;5;8;4;2;1;6;3;7;9;10;5;8;4;2}),11)+1),1)=RIGHT(F34),IF(AND(G34="女",I34&gt;$C$3),"超龄",IF(AND(G34="男",I34&gt;$C$4),"超龄","正确")),"证件号码错误")))</f>
        <v/>
      </c>
      <c r="K34" s="42"/>
      <c r="L34" s="41"/>
      <c r="M34" s="42"/>
      <c r="N34" s="66"/>
      <c r="O34" s="66"/>
    </row>
    <row r="35" customHeight="1" spans="2:15">
      <c r="B35" s="41">
        <v>26</v>
      </c>
      <c r="C35" s="41"/>
      <c r="D35" s="41"/>
      <c r="E35" s="42"/>
      <c r="F35" s="47"/>
      <c r="G35" s="44" t="str">
        <f t="shared" si="0"/>
        <v/>
      </c>
      <c r="H35" s="41" t="str">
        <f t="shared" si="1"/>
        <v/>
      </c>
      <c r="I35" s="41" t="str">
        <f ca="1" t="shared" si="2"/>
        <v/>
      </c>
      <c r="J35" s="41" t="str">
        <f ca="1">IF(F35="","",IF(LEN(F35)&lt;&gt;18,"证件号码长度错误",IF(MID("10X98765432",(MOD(SUMPRODUCT(MID(F35,ROW(INDIRECT("1:17")),1)*{7;9;10;5;8;4;2;1;6;3;7;9;10;5;8;4;2}),11)+1),1)=RIGHT(F35),IF(AND(G35="女",I35&gt;$C$3),"超龄",IF(AND(G35="男",I35&gt;$C$4),"超龄","正确")),"证件号码错误")))</f>
        <v/>
      </c>
      <c r="K35" s="42"/>
      <c r="L35" s="41"/>
      <c r="M35" s="42"/>
      <c r="N35" s="66"/>
      <c r="O35" s="66"/>
    </row>
    <row r="36" customHeight="1" spans="2:15">
      <c r="B36" s="41">
        <v>27</v>
      </c>
      <c r="C36" s="41"/>
      <c r="D36" s="41"/>
      <c r="E36" s="42"/>
      <c r="F36" s="47"/>
      <c r="G36" s="44" t="str">
        <f t="shared" si="0"/>
        <v/>
      </c>
      <c r="H36" s="41" t="str">
        <f t="shared" si="1"/>
        <v/>
      </c>
      <c r="I36" s="41" t="str">
        <f ca="1" t="shared" si="2"/>
        <v/>
      </c>
      <c r="J36" s="41" t="str">
        <f ca="1">IF(F36="","",IF(LEN(F36)&lt;&gt;18,"证件号码长度错误",IF(MID("10X98765432",(MOD(SUMPRODUCT(MID(F36,ROW(INDIRECT("1:17")),1)*{7;9;10;5;8;4;2;1;6;3;7;9;10;5;8;4;2}),11)+1),1)=RIGHT(F36),IF(AND(G36="女",I36&gt;$C$3),"超龄",IF(AND(G36="男",I36&gt;$C$4),"超龄","正确")),"证件号码错误")))</f>
        <v/>
      </c>
      <c r="K36" s="42"/>
      <c r="L36" s="41"/>
      <c r="M36" s="42"/>
      <c r="N36" s="66"/>
      <c r="O36" s="66"/>
    </row>
    <row r="37" customHeight="1" spans="2:15">
      <c r="B37" s="41">
        <v>28</v>
      </c>
      <c r="C37" s="41"/>
      <c r="D37" s="41"/>
      <c r="E37" s="42"/>
      <c r="F37" s="47"/>
      <c r="G37" s="44" t="str">
        <f t="shared" si="0"/>
        <v/>
      </c>
      <c r="H37" s="41" t="str">
        <f t="shared" si="1"/>
        <v/>
      </c>
      <c r="I37" s="41" t="str">
        <f ca="1" t="shared" si="2"/>
        <v/>
      </c>
      <c r="J37" s="41" t="str">
        <f ca="1">IF(F37="","",IF(LEN(F37)&lt;&gt;18,"证件号码长度错误",IF(MID("10X98765432",(MOD(SUMPRODUCT(MID(F37,ROW(INDIRECT("1:17")),1)*{7;9;10;5;8;4;2;1;6;3;7;9;10;5;8;4;2}),11)+1),1)=RIGHT(F37),IF(AND(G37="女",I37&gt;$C$3),"超龄",IF(AND(G37="男",I37&gt;$C$4),"超龄","正确")),"证件号码错误")))</f>
        <v/>
      </c>
      <c r="K37" s="42"/>
      <c r="L37" s="41"/>
      <c r="M37" s="42"/>
      <c r="N37" s="66"/>
      <c r="O37" s="66"/>
    </row>
    <row r="38" customHeight="1" spans="2:15">
      <c r="B38" s="41">
        <v>29</v>
      </c>
      <c r="C38" s="41"/>
      <c r="D38" s="41"/>
      <c r="E38" s="42"/>
      <c r="F38" s="47"/>
      <c r="G38" s="44" t="str">
        <f t="shared" si="0"/>
        <v/>
      </c>
      <c r="H38" s="41" t="str">
        <f t="shared" si="1"/>
        <v/>
      </c>
      <c r="I38" s="41" t="str">
        <f ca="1" t="shared" si="2"/>
        <v/>
      </c>
      <c r="J38" s="41" t="str">
        <f ca="1">IF(F38="","",IF(LEN(F38)&lt;&gt;18,"证件号码长度错误",IF(MID("10X98765432",(MOD(SUMPRODUCT(MID(F38,ROW(INDIRECT("1:17")),1)*{7;9;10;5;8;4;2;1;6;3;7;9;10;5;8;4;2}),11)+1),1)=RIGHT(F38),IF(AND(G38="女",I38&gt;$C$3),"超龄",IF(AND(G38="男",I38&gt;$C$4),"超龄","正确")),"证件号码错误")))</f>
        <v/>
      </c>
      <c r="K38" s="42"/>
      <c r="L38" s="41"/>
      <c r="M38" s="42"/>
      <c r="N38" s="66"/>
      <c r="O38" s="66"/>
    </row>
    <row r="39" customHeight="1" spans="2:15">
      <c r="B39" s="41">
        <v>30</v>
      </c>
      <c r="C39" s="41"/>
      <c r="D39" s="41"/>
      <c r="E39" s="42"/>
      <c r="F39" s="47"/>
      <c r="G39" s="44" t="str">
        <f t="shared" si="0"/>
        <v/>
      </c>
      <c r="H39" s="41" t="str">
        <f t="shared" si="1"/>
        <v/>
      </c>
      <c r="I39" s="41" t="str">
        <f ca="1" t="shared" si="2"/>
        <v/>
      </c>
      <c r="J39" s="41" t="str">
        <f ca="1">IF(F39="","",IF(LEN(F39)&lt;&gt;18,"证件号码长度错误",IF(MID("10X98765432",(MOD(SUMPRODUCT(MID(F39,ROW(INDIRECT("1:17")),1)*{7;9;10;5;8;4;2;1;6;3;7;9;10;5;8;4;2}),11)+1),1)=RIGHT(F39),IF(AND(G39="女",I39&gt;$C$3),"超龄",IF(AND(G39="男",I39&gt;$C$4),"超龄","正确")),"证件号码错误")))</f>
        <v/>
      </c>
      <c r="K39" s="42"/>
      <c r="L39" s="41"/>
      <c r="M39" s="42"/>
      <c r="N39" s="66"/>
      <c r="O39" s="66"/>
    </row>
    <row r="40" customHeight="1" spans="2:15">
      <c r="B40" s="41">
        <v>31</v>
      </c>
      <c r="C40" s="41"/>
      <c r="D40" s="41"/>
      <c r="E40" s="42"/>
      <c r="F40" s="47"/>
      <c r="G40" s="44" t="str">
        <f t="shared" si="0"/>
        <v/>
      </c>
      <c r="H40" s="41" t="str">
        <f t="shared" si="1"/>
        <v/>
      </c>
      <c r="I40" s="41" t="str">
        <f ca="1" t="shared" si="2"/>
        <v/>
      </c>
      <c r="J40" s="41" t="str">
        <f ca="1">IF(F40="","",IF(LEN(F40)&lt;&gt;18,"证件号码长度错误",IF(MID("10X98765432",(MOD(SUMPRODUCT(MID(F40,ROW(INDIRECT("1:17")),1)*{7;9;10;5;8;4;2;1;6;3;7;9;10;5;8;4;2}),11)+1),1)=RIGHT(F40),IF(AND(G40="女",I40&gt;$C$3),"超龄",IF(AND(G40="男",I40&gt;$C$4),"超龄","正确")),"证件号码错误")))</f>
        <v/>
      </c>
      <c r="K40" s="42"/>
      <c r="L40" s="41"/>
      <c r="M40" s="42"/>
      <c r="N40" s="66"/>
      <c r="O40" s="66"/>
    </row>
    <row r="41" customHeight="1" spans="2:15">
      <c r="B41" s="41">
        <v>32</v>
      </c>
      <c r="C41" s="41"/>
      <c r="D41" s="41"/>
      <c r="E41" s="42"/>
      <c r="F41" s="47"/>
      <c r="G41" s="44" t="str">
        <f t="shared" si="0"/>
        <v/>
      </c>
      <c r="H41" s="41" t="str">
        <f t="shared" si="1"/>
        <v/>
      </c>
      <c r="I41" s="41" t="str">
        <f ca="1" t="shared" si="2"/>
        <v/>
      </c>
      <c r="J41" s="41" t="str">
        <f ca="1">IF(F41="","",IF(LEN(F41)&lt;&gt;18,"证件号码长度错误",IF(MID("10X98765432",(MOD(SUMPRODUCT(MID(F41,ROW(INDIRECT("1:17")),1)*{7;9;10;5;8;4;2;1;6;3;7;9;10;5;8;4;2}),11)+1),1)=RIGHT(F41),IF(AND(G41="女",I41&gt;$C$3),"超龄",IF(AND(G41="男",I41&gt;$C$4),"超龄","正确")),"证件号码错误")))</f>
        <v/>
      </c>
      <c r="K41" s="42"/>
      <c r="L41" s="41"/>
      <c r="M41" s="42"/>
      <c r="N41" s="66"/>
      <c r="O41" s="66"/>
    </row>
    <row r="42" customHeight="1" spans="2:15">
      <c r="B42" s="41">
        <v>33</v>
      </c>
      <c r="C42" s="41"/>
      <c r="D42" s="41"/>
      <c r="E42" s="42"/>
      <c r="F42" s="47"/>
      <c r="G42" s="44" t="str">
        <f t="shared" si="0"/>
        <v/>
      </c>
      <c r="H42" s="41" t="str">
        <f t="shared" si="1"/>
        <v/>
      </c>
      <c r="I42" s="41" t="str">
        <f ca="1" t="shared" si="2"/>
        <v/>
      </c>
      <c r="J42" s="41" t="str">
        <f ca="1">IF(F42="","",IF(LEN(F42)&lt;&gt;18,"证件号码长度错误",IF(MID("10X98765432",(MOD(SUMPRODUCT(MID(F42,ROW(INDIRECT("1:17")),1)*{7;9;10;5;8;4;2;1;6;3;7;9;10;5;8;4;2}),11)+1),1)=RIGHT(F42),IF(AND(G42="女",I42&gt;$C$3),"超龄",IF(AND(G42="男",I42&gt;$C$4),"超龄","正确")),"证件号码错误")))</f>
        <v/>
      </c>
      <c r="K42" s="42"/>
      <c r="L42" s="41"/>
      <c r="M42" s="42"/>
      <c r="N42" s="66"/>
      <c r="O42" s="66"/>
    </row>
    <row r="43" customHeight="1" spans="2:15">
      <c r="B43" s="41">
        <v>34</v>
      </c>
      <c r="C43" s="41"/>
      <c r="D43" s="41"/>
      <c r="E43" s="42"/>
      <c r="F43" s="47"/>
      <c r="G43" s="44" t="str">
        <f t="shared" si="0"/>
        <v/>
      </c>
      <c r="H43" s="41" t="str">
        <f t="shared" si="1"/>
        <v/>
      </c>
      <c r="I43" s="41" t="str">
        <f ca="1" t="shared" si="2"/>
        <v/>
      </c>
      <c r="J43" s="41" t="str">
        <f ca="1">IF(F43="","",IF(LEN(F43)&lt;&gt;18,"证件号码长度错误",IF(MID("10X98765432",(MOD(SUMPRODUCT(MID(F43,ROW(INDIRECT("1:17")),1)*{7;9;10;5;8;4;2;1;6;3;7;9;10;5;8;4;2}),11)+1),1)=RIGHT(F43),IF(AND(G43="女",I43&gt;$C$3),"超龄",IF(AND(G43="男",I43&gt;$C$4),"超龄","正确")),"证件号码错误")))</f>
        <v/>
      </c>
      <c r="K43" s="42"/>
      <c r="L43" s="41"/>
      <c r="M43" s="42"/>
      <c r="N43" s="66"/>
      <c r="O43" s="66"/>
    </row>
    <row r="44" customHeight="1" spans="2:15">
      <c r="B44" s="41">
        <v>35</v>
      </c>
      <c r="C44" s="41"/>
      <c r="D44" s="41"/>
      <c r="E44" s="42"/>
      <c r="F44" s="47"/>
      <c r="G44" s="44" t="str">
        <f t="shared" si="0"/>
        <v/>
      </c>
      <c r="H44" s="41" t="str">
        <f t="shared" si="1"/>
        <v/>
      </c>
      <c r="I44" s="41" t="str">
        <f ca="1" t="shared" si="2"/>
        <v/>
      </c>
      <c r="J44" s="41" t="str">
        <f ca="1">IF(F44="","",IF(LEN(F44)&lt;&gt;18,"证件号码长度错误",IF(MID("10X98765432",(MOD(SUMPRODUCT(MID(F44,ROW(INDIRECT("1:17")),1)*{7;9;10;5;8;4;2;1;6;3;7;9;10;5;8;4;2}),11)+1),1)=RIGHT(F44),IF(AND(G44="女",I44&gt;$C$3),"超龄",IF(AND(G44="男",I44&gt;$C$4),"超龄","正确")),"证件号码错误")))</f>
        <v/>
      </c>
      <c r="K44" s="42"/>
      <c r="L44" s="41"/>
      <c r="M44" s="42"/>
      <c r="N44" s="66"/>
      <c r="O44" s="66"/>
    </row>
    <row r="45" customHeight="1" spans="2:15">
      <c r="B45" s="41">
        <v>36</v>
      </c>
      <c r="C45" s="41"/>
      <c r="D45" s="41"/>
      <c r="E45" s="42"/>
      <c r="F45" s="47"/>
      <c r="G45" s="44" t="str">
        <f t="shared" si="0"/>
        <v/>
      </c>
      <c r="H45" s="41" t="str">
        <f t="shared" si="1"/>
        <v/>
      </c>
      <c r="I45" s="41" t="str">
        <f ca="1" t="shared" si="2"/>
        <v/>
      </c>
      <c r="J45" s="41" t="str">
        <f ca="1">IF(F45="","",IF(LEN(F45)&lt;&gt;18,"证件号码长度错误",IF(MID("10X98765432",(MOD(SUMPRODUCT(MID(F45,ROW(INDIRECT("1:17")),1)*{7;9;10;5;8;4;2;1;6;3;7;9;10;5;8;4;2}),11)+1),1)=RIGHT(F45),IF(AND(G45="女",I45&gt;$C$3),"超龄",IF(AND(G45="男",I45&gt;$C$4),"超龄","正确")),"证件号码错误")))</f>
        <v/>
      </c>
      <c r="K45" s="42"/>
      <c r="L45" s="41"/>
      <c r="M45" s="42"/>
      <c r="N45" s="66"/>
      <c r="O45" s="66"/>
    </row>
    <row r="46" customHeight="1" spans="2:15">
      <c r="B46" s="41">
        <v>37</v>
      </c>
      <c r="C46" s="41"/>
      <c r="D46" s="41"/>
      <c r="E46" s="42"/>
      <c r="F46" s="47"/>
      <c r="G46" s="44" t="str">
        <f t="shared" si="0"/>
        <v/>
      </c>
      <c r="H46" s="41" t="str">
        <f t="shared" si="1"/>
        <v/>
      </c>
      <c r="I46" s="41" t="str">
        <f ca="1" t="shared" si="2"/>
        <v/>
      </c>
      <c r="J46" s="41" t="str">
        <f ca="1">IF(F46="","",IF(LEN(F46)&lt;&gt;18,"证件号码长度错误",IF(MID("10X98765432",(MOD(SUMPRODUCT(MID(F46,ROW(INDIRECT("1:17")),1)*{7;9;10;5;8;4;2;1;6;3;7;9;10;5;8;4;2}),11)+1),1)=RIGHT(F46),IF(AND(G46="女",I46&gt;$C$3),"超龄",IF(AND(G46="男",I46&gt;$C$4),"超龄","正确")),"证件号码错误")))</f>
        <v/>
      </c>
      <c r="K46" s="42"/>
      <c r="L46" s="41"/>
      <c r="M46" s="42"/>
      <c r="N46" s="66"/>
      <c r="O46" s="66"/>
    </row>
    <row r="47" customHeight="1" spans="2:15">
      <c r="B47" s="41">
        <v>38</v>
      </c>
      <c r="C47" s="41"/>
      <c r="D47" s="41"/>
      <c r="E47" s="42"/>
      <c r="F47" s="47"/>
      <c r="G47" s="44" t="str">
        <f t="shared" si="0"/>
        <v/>
      </c>
      <c r="H47" s="41" t="str">
        <f t="shared" si="1"/>
        <v/>
      </c>
      <c r="I47" s="41" t="str">
        <f ca="1" t="shared" si="2"/>
        <v/>
      </c>
      <c r="J47" s="41" t="str">
        <f ca="1">IF(F47="","",IF(LEN(F47)&lt;&gt;18,"证件号码长度错误",IF(MID("10X98765432",(MOD(SUMPRODUCT(MID(F47,ROW(INDIRECT("1:17")),1)*{7;9;10;5;8;4;2;1;6;3;7;9;10;5;8;4;2}),11)+1),1)=RIGHT(F47),IF(AND(G47="女",I47&gt;$C$3),"超龄",IF(AND(G47="男",I47&gt;$C$4),"超龄","正确")),"证件号码错误")))</f>
        <v/>
      </c>
      <c r="K47" s="42"/>
      <c r="L47" s="41"/>
      <c r="M47" s="42"/>
      <c r="N47" s="66"/>
      <c r="O47" s="66"/>
    </row>
    <row r="48" customHeight="1" spans="2:15">
      <c r="B48" s="41">
        <v>39</v>
      </c>
      <c r="C48" s="41"/>
      <c r="D48" s="41"/>
      <c r="E48" s="42"/>
      <c r="F48" s="47"/>
      <c r="G48" s="44" t="str">
        <f t="shared" si="0"/>
        <v/>
      </c>
      <c r="H48" s="41" t="str">
        <f t="shared" si="1"/>
        <v/>
      </c>
      <c r="I48" s="41" t="str">
        <f ca="1" t="shared" si="2"/>
        <v/>
      </c>
      <c r="J48" s="41" t="str">
        <f ca="1">IF(F48="","",IF(LEN(F48)&lt;&gt;18,"证件号码长度错误",IF(MID("10X98765432",(MOD(SUMPRODUCT(MID(F48,ROW(INDIRECT("1:17")),1)*{7;9;10;5;8;4;2;1;6;3;7;9;10;5;8;4;2}),11)+1),1)=RIGHT(F48),IF(AND(G48="女",I48&gt;$C$3),"超龄",IF(AND(G48="男",I48&gt;$C$4),"超龄","正确")),"证件号码错误")))</f>
        <v/>
      </c>
      <c r="K48" s="42"/>
      <c r="L48" s="41"/>
      <c r="M48" s="42"/>
      <c r="N48" s="66"/>
      <c r="O48" s="66"/>
    </row>
    <row r="49" customHeight="1" spans="2:15">
      <c r="B49" s="41">
        <v>40</v>
      </c>
      <c r="C49" s="41"/>
      <c r="D49" s="41"/>
      <c r="E49" s="42"/>
      <c r="F49" s="47"/>
      <c r="G49" s="44" t="str">
        <f t="shared" si="0"/>
        <v/>
      </c>
      <c r="H49" s="41" t="str">
        <f t="shared" si="1"/>
        <v/>
      </c>
      <c r="I49" s="41" t="str">
        <f ca="1" t="shared" si="2"/>
        <v/>
      </c>
      <c r="J49" s="41" t="str">
        <f ca="1">IF(F49="","",IF(LEN(F49)&lt;&gt;18,"证件号码长度错误",IF(MID("10X98765432",(MOD(SUMPRODUCT(MID(F49,ROW(INDIRECT("1:17")),1)*{7;9;10;5;8;4;2;1;6;3;7;9;10;5;8;4;2}),11)+1),1)=RIGHT(F49),IF(AND(G49="女",I49&gt;$C$3),"超龄",IF(AND(G49="男",I49&gt;$C$4),"超龄","正确")),"证件号码错误")))</f>
        <v/>
      </c>
      <c r="K49" s="42"/>
      <c r="L49" s="41"/>
      <c r="M49" s="42"/>
      <c r="N49" s="66"/>
      <c r="O49" s="66"/>
    </row>
    <row r="50" customHeight="1" spans="2:15">
      <c r="B50" s="41">
        <v>41</v>
      </c>
      <c r="C50" s="41"/>
      <c r="D50" s="41"/>
      <c r="E50" s="42"/>
      <c r="F50" s="47"/>
      <c r="G50" s="44" t="str">
        <f t="shared" si="0"/>
        <v/>
      </c>
      <c r="H50" s="41" t="str">
        <f t="shared" si="1"/>
        <v/>
      </c>
      <c r="I50" s="41" t="str">
        <f ca="1" t="shared" si="2"/>
        <v/>
      </c>
      <c r="J50" s="41" t="str">
        <f ca="1">IF(F50="","",IF(LEN(F50)&lt;&gt;18,"证件号码长度错误",IF(MID("10X98765432",(MOD(SUMPRODUCT(MID(F50,ROW(INDIRECT("1:17")),1)*{7;9;10;5;8;4;2;1;6;3;7;9;10;5;8;4;2}),11)+1),1)=RIGHT(F50),IF(AND(G50="女",I50&gt;$C$3),"超龄",IF(AND(G50="男",I50&gt;$C$4),"超龄","正确")),"证件号码错误")))</f>
        <v/>
      </c>
      <c r="K50" s="42"/>
      <c r="L50" s="41"/>
      <c r="M50" s="42"/>
      <c r="N50" s="66"/>
      <c r="O50" s="66"/>
    </row>
    <row r="51" customHeight="1" spans="2:15">
      <c r="B51" s="41">
        <v>42</v>
      </c>
      <c r="C51" s="41"/>
      <c r="D51" s="41"/>
      <c r="E51" s="42"/>
      <c r="F51" s="47"/>
      <c r="G51" s="44" t="str">
        <f t="shared" si="0"/>
        <v/>
      </c>
      <c r="H51" s="41" t="str">
        <f t="shared" si="1"/>
        <v/>
      </c>
      <c r="I51" s="41" t="str">
        <f ca="1" t="shared" si="2"/>
        <v/>
      </c>
      <c r="J51" s="41" t="str">
        <f ca="1">IF(F51="","",IF(LEN(F51)&lt;&gt;18,"证件号码长度错误",IF(MID("10X98765432",(MOD(SUMPRODUCT(MID(F51,ROW(INDIRECT("1:17")),1)*{7;9;10;5;8;4;2;1;6;3;7;9;10;5;8;4;2}),11)+1),1)=RIGHT(F51),IF(AND(G51="女",I51&gt;$C$3),"超龄",IF(AND(G51="男",I51&gt;$C$4),"超龄","正确")),"证件号码错误")))</f>
        <v/>
      </c>
      <c r="K51" s="42"/>
      <c r="L51" s="41"/>
      <c r="M51" s="42"/>
      <c r="N51" s="66"/>
      <c r="O51" s="66"/>
    </row>
    <row r="52" customHeight="1" spans="2:15">
      <c r="B52" s="41">
        <v>43</v>
      </c>
      <c r="C52" s="41"/>
      <c r="D52" s="41"/>
      <c r="E52" s="42"/>
      <c r="F52" s="47"/>
      <c r="G52" s="44" t="str">
        <f t="shared" si="0"/>
        <v/>
      </c>
      <c r="H52" s="41" t="str">
        <f t="shared" si="1"/>
        <v/>
      </c>
      <c r="I52" s="41" t="str">
        <f ca="1" t="shared" si="2"/>
        <v/>
      </c>
      <c r="J52" s="41" t="str">
        <f ca="1">IF(F52="","",IF(LEN(F52)&lt;&gt;18,"证件号码长度错误",IF(MID("10X98765432",(MOD(SUMPRODUCT(MID(F52,ROW(INDIRECT("1:17")),1)*{7;9;10;5;8;4;2;1;6;3;7;9;10;5;8;4;2}),11)+1),1)=RIGHT(F52),IF(AND(G52="女",I52&gt;$C$3),"超龄",IF(AND(G52="男",I52&gt;$C$4),"超龄","正确")),"证件号码错误")))</f>
        <v/>
      </c>
      <c r="K52" s="42"/>
      <c r="L52" s="41"/>
      <c r="M52" s="42"/>
      <c r="N52" s="66"/>
      <c r="O52" s="66"/>
    </row>
    <row r="53" customHeight="1" spans="2:15">
      <c r="B53" s="41">
        <v>44</v>
      </c>
      <c r="C53" s="41"/>
      <c r="D53" s="41"/>
      <c r="E53" s="42"/>
      <c r="F53" s="47"/>
      <c r="G53" s="44" t="str">
        <f t="shared" si="0"/>
        <v/>
      </c>
      <c r="H53" s="41" t="str">
        <f t="shared" si="1"/>
        <v/>
      </c>
      <c r="I53" s="41" t="str">
        <f ca="1" t="shared" si="2"/>
        <v/>
      </c>
      <c r="J53" s="41" t="str">
        <f ca="1">IF(F53="","",IF(LEN(F53)&lt;&gt;18,"证件号码长度错误",IF(MID("10X98765432",(MOD(SUMPRODUCT(MID(F53,ROW(INDIRECT("1:17")),1)*{7;9;10;5;8;4;2;1;6;3;7;9;10;5;8;4;2}),11)+1),1)=RIGHT(F53),IF(AND(G53="女",I53&gt;$C$3),"超龄",IF(AND(G53="男",I53&gt;$C$4),"超龄","正确")),"证件号码错误")))</f>
        <v/>
      </c>
      <c r="K53" s="42"/>
      <c r="L53" s="41"/>
      <c r="M53" s="42"/>
      <c r="N53" s="66"/>
      <c r="O53" s="66"/>
    </row>
    <row r="54" customHeight="1" spans="2:15">
      <c r="B54" s="41">
        <v>45</v>
      </c>
      <c r="C54" s="41"/>
      <c r="D54" s="41"/>
      <c r="E54" s="42"/>
      <c r="F54" s="47"/>
      <c r="G54" s="44" t="str">
        <f t="shared" si="0"/>
        <v/>
      </c>
      <c r="H54" s="41" t="str">
        <f t="shared" si="1"/>
        <v/>
      </c>
      <c r="I54" s="41" t="str">
        <f ca="1" t="shared" si="2"/>
        <v/>
      </c>
      <c r="J54" s="41" t="str">
        <f ca="1">IF(F54="","",IF(LEN(F54)&lt;&gt;18,"证件号码长度错误",IF(MID("10X98765432",(MOD(SUMPRODUCT(MID(F54,ROW(INDIRECT("1:17")),1)*{7;9;10;5;8;4;2;1;6;3;7;9;10;5;8;4;2}),11)+1),1)=RIGHT(F54),IF(AND(G54="女",I54&gt;$C$3),"超龄",IF(AND(G54="男",I54&gt;$C$4),"超龄","正确")),"证件号码错误")))</f>
        <v/>
      </c>
      <c r="K54" s="42"/>
      <c r="L54" s="41"/>
      <c r="M54" s="42"/>
      <c r="N54" s="66"/>
      <c r="O54" s="66"/>
    </row>
    <row r="55" customHeight="1" spans="2:15">
      <c r="B55" s="41">
        <v>46</v>
      </c>
      <c r="C55" s="41"/>
      <c r="D55" s="41"/>
      <c r="E55" s="42"/>
      <c r="F55" s="47"/>
      <c r="G55" s="44" t="str">
        <f t="shared" si="0"/>
        <v/>
      </c>
      <c r="H55" s="41" t="str">
        <f t="shared" si="1"/>
        <v/>
      </c>
      <c r="I55" s="41" t="str">
        <f ca="1" t="shared" si="2"/>
        <v/>
      </c>
      <c r="J55" s="41" t="str">
        <f ca="1">IF(F55="","",IF(LEN(F55)&lt;&gt;18,"证件号码长度错误",IF(MID("10X98765432",(MOD(SUMPRODUCT(MID(F55,ROW(INDIRECT("1:17")),1)*{7;9;10;5;8;4;2;1;6;3;7;9;10;5;8;4;2}),11)+1),1)=RIGHT(F55),IF(AND(G55="女",I55&gt;$C$3),"超龄",IF(AND(G55="男",I55&gt;$C$4),"超龄","正确")),"证件号码错误")))</f>
        <v/>
      </c>
      <c r="K55" s="42"/>
      <c r="L55" s="41"/>
      <c r="M55" s="42"/>
      <c r="N55" s="66"/>
      <c r="O55" s="66"/>
    </row>
    <row r="56" customHeight="1" spans="2:15">
      <c r="B56" s="41">
        <v>47</v>
      </c>
      <c r="C56" s="41"/>
      <c r="D56" s="41"/>
      <c r="E56" s="42"/>
      <c r="F56" s="47"/>
      <c r="G56" s="44" t="str">
        <f t="shared" si="0"/>
        <v/>
      </c>
      <c r="H56" s="41" t="str">
        <f t="shared" si="1"/>
        <v/>
      </c>
      <c r="I56" s="41" t="str">
        <f ca="1" t="shared" si="2"/>
        <v/>
      </c>
      <c r="J56" s="41" t="str">
        <f ca="1">IF(F56="","",IF(LEN(F56)&lt;&gt;18,"证件号码长度错误",IF(MID("10X98765432",(MOD(SUMPRODUCT(MID(F56,ROW(INDIRECT("1:17")),1)*{7;9;10;5;8;4;2;1;6;3;7;9;10;5;8;4;2}),11)+1),1)=RIGHT(F56),IF(AND(G56="女",I56&gt;$C$3),"超龄",IF(AND(G56="男",I56&gt;$C$4),"超龄","正确")),"证件号码错误")))</f>
        <v/>
      </c>
      <c r="K56" s="42"/>
      <c r="L56" s="41"/>
      <c r="M56" s="42"/>
      <c r="N56" s="66"/>
      <c r="O56" s="66"/>
    </row>
    <row r="57" customHeight="1" spans="2:15">
      <c r="B57" s="41">
        <v>48</v>
      </c>
      <c r="C57" s="41"/>
      <c r="D57" s="41"/>
      <c r="E57" s="42"/>
      <c r="F57" s="47"/>
      <c r="G57" s="44" t="str">
        <f t="shared" si="0"/>
        <v/>
      </c>
      <c r="H57" s="41" t="str">
        <f t="shared" si="1"/>
        <v/>
      </c>
      <c r="I57" s="41" t="str">
        <f ca="1" t="shared" si="2"/>
        <v/>
      </c>
      <c r="J57" s="41" t="str">
        <f ca="1">IF(F57="","",IF(LEN(F57)&lt;&gt;18,"证件号码长度错误",IF(MID("10X98765432",(MOD(SUMPRODUCT(MID(F57,ROW(INDIRECT("1:17")),1)*{7;9;10;5;8;4;2;1;6;3;7;9;10;5;8;4;2}),11)+1),1)=RIGHT(F57),IF(AND(G57="女",I57&gt;$C$3),"超龄",IF(AND(G57="男",I57&gt;$C$4),"超龄","正确")),"证件号码错误")))</f>
        <v/>
      </c>
      <c r="K57" s="42"/>
      <c r="L57" s="41"/>
      <c r="M57" s="42"/>
      <c r="N57" s="66"/>
      <c r="O57" s="66"/>
    </row>
    <row r="58" customHeight="1" spans="2:15">
      <c r="B58" s="41">
        <v>49</v>
      </c>
      <c r="C58" s="41"/>
      <c r="D58" s="41"/>
      <c r="E58" s="42"/>
      <c r="F58" s="47"/>
      <c r="G58" s="44" t="str">
        <f t="shared" si="0"/>
        <v/>
      </c>
      <c r="H58" s="41" t="str">
        <f t="shared" si="1"/>
        <v/>
      </c>
      <c r="I58" s="41" t="str">
        <f ca="1" t="shared" si="2"/>
        <v/>
      </c>
      <c r="J58" s="41" t="str">
        <f ca="1">IF(F58="","",IF(LEN(F58)&lt;&gt;18,"证件号码长度错误",IF(MID("10X98765432",(MOD(SUMPRODUCT(MID(F58,ROW(INDIRECT("1:17")),1)*{7;9;10;5;8;4;2;1;6;3;7;9;10;5;8;4;2}),11)+1),1)=RIGHT(F58),IF(AND(G58="女",I58&gt;$C$3),"超龄",IF(AND(G58="男",I58&gt;$C$4),"超龄","正确")),"证件号码错误")))</f>
        <v/>
      </c>
      <c r="K58" s="42"/>
      <c r="L58" s="41"/>
      <c r="M58" s="42"/>
      <c r="N58" s="66"/>
      <c r="O58" s="66"/>
    </row>
    <row r="59" customHeight="1" spans="2:15">
      <c r="B59" s="41">
        <v>50</v>
      </c>
      <c r="C59" s="41"/>
      <c r="D59" s="41"/>
      <c r="E59" s="42"/>
      <c r="F59" s="47"/>
      <c r="G59" s="44" t="str">
        <f t="shared" si="0"/>
        <v/>
      </c>
      <c r="H59" s="41" t="str">
        <f t="shared" si="1"/>
        <v/>
      </c>
      <c r="I59" s="41" t="str">
        <f ca="1" t="shared" si="2"/>
        <v/>
      </c>
      <c r="J59" s="41" t="str">
        <f ca="1">IF(F59="","",IF(LEN(F59)&lt;&gt;18,"证件号码长度错误",IF(MID("10X98765432",(MOD(SUMPRODUCT(MID(F59,ROW(INDIRECT("1:17")),1)*{7;9;10;5;8;4;2;1;6;3;7;9;10;5;8;4;2}),11)+1),1)=RIGHT(F59),IF(AND(G59="女",I59&gt;$C$3),"超龄",IF(AND(G59="男",I59&gt;$C$4),"超龄","正确")),"证件号码错误")))</f>
        <v/>
      </c>
      <c r="K59" s="42"/>
      <c r="L59" s="41"/>
      <c r="M59" s="42"/>
      <c r="N59" s="66"/>
      <c r="O59" s="66"/>
    </row>
    <row r="60" customHeight="1" spans="2:15">
      <c r="B60" s="41">
        <v>51</v>
      </c>
      <c r="C60" s="41"/>
      <c r="D60" s="41"/>
      <c r="E60" s="42"/>
      <c r="F60" s="48"/>
      <c r="G60" s="44" t="str">
        <f t="shared" si="0"/>
        <v/>
      </c>
      <c r="H60" s="41" t="str">
        <f t="shared" si="1"/>
        <v/>
      </c>
      <c r="I60" s="41" t="str">
        <f ca="1" t="shared" si="2"/>
        <v/>
      </c>
      <c r="J60" s="41" t="str">
        <f ca="1">IF(F60="","",IF(LEN(F60)&lt;&gt;18,"证件号码长度错误",IF(MID("10X98765432",(MOD(SUMPRODUCT(MID(F60,ROW(INDIRECT("1:17")),1)*{7;9;10;5;8;4;2;1;6;3;7;9;10;5;8;4;2}),11)+1),1)=RIGHT(F60),IF(AND(G60="女",I60&gt;$C$3),"超龄",IF(AND(G60="男",I60&gt;$C$4),"超龄","正确")),"证件号码错误")))</f>
        <v/>
      </c>
      <c r="K60" s="42"/>
      <c r="L60" s="41"/>
      <c r="M60" s="42"/>
      <c r="N60" s="66"/>
      <c r="O60" s="66"/>
    </row>
    <row r="61" customHeight="1" spans="2:15">
      <c r="B61" s="41">
        <v>52</v>
      </c>
      <c r="C61" s="41"/>
      <c r="D61" s="41"/>
      <c r="E61" s="42"/>
      <c r="F61" s="48"/>
      <c r="G61" s="44" t="str">
        <f t="shared" si="0"/>
        <v/>
      </c>
      <c r="H61" s="41" t="str">
        <f t="shared" si="1"/>
        <v/>
      </c>
      <c r="I61" s="41" t="str">
        <f ca="1" t="shared" si="2"/>
        <v/>
      </c>
      <c r="J61" s="41" t="str">
        <f ca="1">IF(F61="","",IF(LEN(F61)&lt;&gt;18,"证件号码长度错误",IF(MID("10X98765432",(MOD(SUMPRODUCT(MID(F61,ROW(INDIRECT("1:17")),1)*{7;9;10;5;8;4;2;1;6;3;7;9;10;5;8;4;2}),11)+1),1)=RIGHT(F61),IF(AND(G61="女",I61&gt;$C$3),"超龄",IF(AND(G61="男",I61&gt;$C$4),"超龄","正确")),"证件号码错误")))</f>
        <v/>
      </c>
      <c r="K61" s="42"/>
      <c r="L61" s="41"/>
      <c r="M61" s="42"/>
      <c r="N61" s="66"/>
      <c r="O61" s="66"/>
    </row>
    <row r="62" customHeight="1" spans="2:15">
      <c r="B62" s="41">
        <v>53</v>
      </c>
      <c r="C62" s="41"/>
      <c r="D62" s="41"/>
      <c r="E62" s="42"/>
      <c r="F62" s="48"/>
      <c r="G62" s="44" t="str">
        <f t="shared" si="0"/>
        <v/>
      </c>
      <c r="H62" s="41" t="str">
        <f t="shared" si="1"/>
        <v/>
      </c>
      <c r="I62" s="41" t="str">
        <f ca="1" t="shared" si="2"/>
        <v/>
      </c>
      <c r="J62" s="41" t="str">
        <f ca="1">IF(F62="","",IF(LEN(F62)&lt;&gt;18,"证件号码长度错误",IF(MID("10X98765432",(MOD(SUMPRODUCT(MID(F62,ROW(INDIRECT("1:17")),1)*{7;9;10;5;8;4;2;1;6;3;7;9;10;5;8;4;2}),11)+1),1)=RIGHT(F62),IF(AND(G62="女",I62&gt;$C$3),"超龄",IF(AND(G62="男",I62&gt;$C$4),"超龄","正确")),"证件号码错误")))</f>
        <v/>
      </c>
      <c r="K62" s="42"/>
      <c r="L62" s="41"/>
      <c r="M62" s="42"/>
      <c r="N62" s="66"/>
      <c r="O62" s="66"/>
    </row>
    <row r="63" customHeight="1" spans="2:15">
      <c r="B63" s="41">
        <v>54</v>
      </c>
      <c r="C63" s="41"/>
      <c r="D63" s="41"/>
      <c r="E63" s="42"/>
      <c r="F63" s="48"/>
      <c r="G63" s="44" t="str">
        <f t="shared" si="0"/>
        <v/>
      </c>
      <c r="H63" s="41" t="str">
        <f t="shared" si="1"/>
        <v/>
      </c>
      <c r="I63" s="41" t="str">
        <f ca="1" t="shared" si="2"/>
        <v/>
      </c>
      <c r="J63" s="41" t="str">
        <f ca="1">IF(F63="","",IF(LEN(F63)&lt;&gt;18,"证件号码长度错误",IF(MID("10X98765432",(MOD(SUMPRODUCT(MID(F63,ROW(INDIRECT("1:17")),1)*{7;9;10;5;8;4;2;1;6;3;7;9;10;5;8;4;2}),11)+1),1)=RIGHT(F63),IF(AND(G63="女",I63&gt;$C$3),"超龄",IF(AND(G63="男",I63&gt;$C$4),"超龄","正确")),"证件号码错误")))</f>
        <v/>
      </c>
      <c r="K63" s="42"/>
      <c r="L63" s="41"/>
      <c r="M63" s="42"/>
      <c r="N63" s="66"/>
      <c r="O63" s="66"/>
    </row>
    <row r="64" customHeight="1" spans="2:15">
      <c r="B64" s="41">
        <v>55</v>
      </c>
      <c r="C64" s="41"/>
      <c r="D64" s="41"/>
      <c r="E64" s="42"/>
      <c r="F64" s="48"/>
      <c r="G64" s="44" t="str">
        <f t="shared" si="0"/>
        <v/>
      </c>
      <c r="H64" s="41" t="str">
        <f t="shared" si="1"/>
        <v/>
      </c>
      <c r="I64" s="41" t="str">
        <f ca="1" t="shared" si="2"/>
        <v/>
      </c>
      <c r="J64" s="41" t="str">
        <f ca="1">IF(F64="","",IF(LEN(F64)&lt;&gt;18,"证件号码长度错误",IF(MID("10X98765432",(MOD(SUMPRODUCT(MID(F64,ROW(INDIRECT("1:17")),1)*{7;9;10;5;8;4;2;1;6;3;7;9;10;5;8;4;2}),11)+1),1)=RIGHT(F64),IF(AND(G64="女",I64&gt;$C$3),"超龄",IF(AND(G64="男",I64&gt;$C$4),"超龄","正确")),"证件号码错误")))</f>
        <v/>
      </c>
      <c r="K64" s="42"/>
      <c r="L64" s="41"/>
      <c r="M64" s="42"/>
      <c r="N64" s="66"/>
      <c r="O64" s="66"/>
    </row>
    <row r="65" customHeight="1" spans="2:15">
      <c r="B65" s="41">
        <v>56</v>
      </c>
      <c r="C65" s="41"/>
      <c r="D65" s="41"/>
      <c r="E65" s="42"/>
      <c r="F65" s="48"/>
      <c r="G65" s="44" t="str">
        <f t="shared" si="0"/>
        <v/>
      </c>
      <c r="H65" s="41" t="str">
        <f t="shared" si="1"/>
        <v/>
      </c>
      <c r="I65" s="41" t="str">
        <f ca="1" t="shared" si="2"/>
        <v/>
      </c>
      <c r="J65" s="41" t="str">
        <f ca="1">IF(F65="","",IF(LEN(F65)&lt;&gt;18,"证件号码长度错误",IF(MID("10X98765432",(MOD(SUMPRODUCT(MID(F65,ROW(INDIRECT("1:17")),1)*{7;9;10;5;8;4;2;1;6;3;7;9;10;5;8;4;2}),11)+1),1)=RIGHT(F65),IF(AND(G65="女",I65&gt;$C$3),"超龄",IF(AND(G65="男",I65&gt;$C$4),"超龄","正确")),"证件号码错误")))</f>
        <v/>
      </c>
      <c r="K65" s="42"/>
      <c r="L65" s="41"/>
      <c r="M65" s="42"/>
      <c r="N65" s="66"/>
      <c r="O65" s="66"/>
    </row>
    <row r="66" customHeight="1" spans="2:15">
      <c r="B66" s="41">
        <v>57</v>
      </c>
      <c r="C66" s="41"/>
      <c r="D66" s="41"/>
      <c r="E66" s="42"/>
      <c r="F66" s="48"/>
      <c r="G66" s="44" t="str">
        <f t="shared" si="0"/>
        <v/>
      </c>
      <c r="H66" s="41" t="str">
        <f t="shared" si="1"/>
        <v/>
      </c>
      <c r="I66" s="41" t="str">
        <f ca="1" t="shared" si="2"/>
        <v/>
      </c>
      <c r="J66" s="41" t="str">
        <f ca="1">IF(F66="","",IF(LEN(F66)&lt;&gt;18,"证件号码长度错误",IF(MID("10X98765432",(MOD(SUMPRODUCT(MID(F66,ROW(INDIRECT("1:17")),1)*{7;9;10;5;8;4;2;1;6;3;7;9;10;5;8;4;2}),11)+1),1)=RIGHT(F66),IF(AND(G66="女",I66&gt;$C$3),"超龄",IF(AND(G66="男",I66&gt;$C$4),"超龄","正确")),"证件号码错误")))</f>
        <v/>
      </c>
      <c r="K66" s="42"/>
      <c r="L66" s="41"/>
      <c r="M66" s="42"/>
      <c r="N66" s="66"/>
      <c r="O66" s="66"/>
    </row>
    <row r="67" customHeight="1" spans="2:15">
      <c r="B67" s="41">
        <v>58</v>
      </c>
      <c r="C67" s="41"/>
      <c r="D67" s="41"/>
      <c r="E67" s="42"/>
      <c r="F67" s="48"/>
      <c r="G67" s="44" t="str">
        <f t="shared" si="0"/>
        <v/>
      </c>
      <c r="H67" s="41" t="str">
        <f t="shared" si="1"/>
        <v/>
      </c>
      <c r="I67" s="41" t="str">
        <f ca="1" t="shared" si="2"/>
        <v/>
      </c>
      <c r="J67" s="41" t="str">
        <f ca="1">IF(F67="","",IF(LEN(F67)&lt;&gt;18,"证件号码长度错误",IF(MID("10X98765432",(MOD(SUMPRODUCT(MID(F67,ROW(INDIRECT("1:17")),1)*{7;9;10;5;8;4;2;1;6;3;7;9;10;5;8;4;2}),11)+1),1)=RIGHT(F67),IF(AND(G67="女",I67&gt;$C$3),"超龄",IF(AND(G67="男",I67&gt;$C$4),"超龄","正确")),"证件号码错误")))</f>
        <v/>
      </c>
      <c r="K67" s="42"/>
      <c r="L67" s="41"/>
      <c r="M67" s="42"/>
      <c r="N67" s="66"/>
      <c r="O67" s="66"/>
    </row>
    <row r="68" customHeight="1" spans="2:15">
      <c r="B68" s="41">
        <v>59</v>
      </c>
      <c r="C68" s="41"/>
      <c r="D68" s="41"/>
      <c r="E68" s="42"/>
      <c r="F68" s="48"/>
      <c r="G68" s="44" t="str">
        <f t="shared" si="0"/>
        <v/>
      </c>
      <c r="H68" s="41" t="str">
        <f t="shared" si="1"/>
        <v/>
      </c>
      <c r="I68" s="41" t="str">
        <f ca="1" t="shared" si="2"/>
        <v/>
      </c>
      <c r="J68" s="41" t="str">
        <f ca="1">IF(F68="","",IF(LEN(F68)&lt;&gt;18,"证件号码长度错误",IF(MID("10X98765432",(MOD(SUMPRODUCT(MID(F68,ROW(INDIRECT("1:17")),1)*{7;9;10;5;8;4;2;1;6;3;7;9;10;5;8;4;2}),11)+1),1)=RIGHT(F68),IF(AND(G68="女",I68&gt;$C$3),"超龄",IF(AND(G68="男",I68&gt;$C$4),"超龄","正确")),"证件号码错误")))</f>
        <v/>
      </c>
      <c r="K68" s="42"/>
      <c r="L68" s="41"/>
      <c r="M68" s="42"/>
      <c r="N68" s="66"/>
      <c r="O68" s="66"/>
    </row>
    <row r="69" customHeight="1" spans="2:15">
      <c r="B69" s="41">
        <v>60</v>
      </c>
      <c r="C69" s="41"/>
      <c r="D69" s="41"/>
      <c r="E69" s="42"/>
      <c r="F69" s="48"/>
      <c r="G69" s="44" t="str">
        <f t="shared" si="0"/>
        <v/>
      </c>
      <c r="H69" s="41" t="str">
        <f t="shared" si="1"/>
        <v/>
      </c>
      <c r="I69" s="41" t="str">
        <f ca="1" t="shared" si="2"/>
        <v/>
      </c>
      <c r="J69" s="41" t="str">
        <f ca="1">IF(F69="","",IF(LEN(F69)&lt;&gt;18,"证件号码长度错误",IF(MID("10X98765432",(MOD(SUMPRODUCT(MID(F69,ROW(INDIRECT("1:17")),1)*{7;9;10;5;8;4;2;1;6;3;7;9;10;5;8;4;2}),11)+1),1)=RIGHT(F69),IF(AND(G69="女",I69&gt;$C$3),"超龄",IF(AND(G69="男",I69&gt;$C$4),"超龄","正确")),"证件号码错误")))</f>
        <v/>
      </c>
      <c r="K69" s="42"/>
      <c r="L69" s="41"/>
      <c r="M69" s="42"/>
      <c r="N69" s="66"/>
      <c r="O69" s="66"/>
    </row>
    <row r="70" customHeight="1" spans="2:15">
      <c r="B70" s="41">
        <v>61</v>
      </c>
      <c r="C70" s="41"/>
      <c r="D70" s="41"/>
      <c r="E70" s="42"/>
      <c r="F70" s="48"/>
      <c r="G70" s="44" t="str">
        <f t="shared" si="0"/>
        <v/>
      </c>
      <c r="H70" s="41" t="str">
        <f t="shared" si="1"/>
        <v/>
      </c>
      <c r="I70" s="41" t="str">
        <f ca="1" t="shared" si="2"/>
        <v/>
      </c>
      <c r="J70" s="41" t="str">
        <f ca="1">IF(F70="","",IF(LEN(F70)&lt;&gt;18,"证件号码长度错误",IF(MID("10X98765432",(MOD(SUMPRODUCT(MID(F70,ROW(INDIRECT("1:17")),1)*{7;9;10;5;8;4;2;1;6;3;7;9;10;5;8;4;2}),11)+1),1)=RIGHT(F70),IF(AND(G70="女",I70&gt;$C$3),"超龄",IF(AND(G70="男",I70&gt;$C$4),"超龄","正确")),"证件号码错误")))</f>
        <v/>
      </c>
      <c r="K70" s="42"/>
      <c r="L70" s="41"/>
      <c r="M70" s="42"/>
      <c r="N70" s="66"/>
      <c r="O70" s="66"/>
    </row>
    <row r="71" customHeight="1" spans="2:15">
      <c r="B71" s="41">
        <v>62</v>
      </c>
      <c r="C71" s="41"/>
      <c r="D71" s="41"/>
      <c r="E71" s="42"/>
      <c r="F71" s="48"/>
      <c r="G71" s="44" t="str">
        <f t="shared" si="0"/>
        <v/>
      </c>
      <c r="H71" s="41" t="str">
        <f t="shared" si="1"/>
        <v/>
      </c>
      <c r="I71" s="41" t="str">
        <f ca="1" t="shared" si="2"/>
        <v/>
      </c>
      <c r="J71" s="41" t="str">
        <f ca="1">IF(F71="","",IF(LEN(F71)&lt;&gt;18,"证件号码长度错误",IF(MID("10X98765432",(MOD(SUMPRODUCT(MID(F71,ROW(INDIRECT("1:17")),1)*{7;9;10;5;8;4;2;1;6;3;7;9;10;5;8;4;2}),11)+1),1)=RIGHT(F71),IF(AND(G71="女",I71&gt;$C$3),"超龄",IF(AND(G71="男",I71&gt;$C$4),"超龄","正确")),"证件号码错误")))</f>
        <v/>
      </c>
      <c r="K71" s="42"/>
      <c r="L71" s="41"/>
      <c r="M71" s="42"/>
      <c r="N71" s="66"/>
      <c r="O71" s="66"/>
    </row>
    <row r="72" customHeight="1" spans="2:15">
      <c r="B72" s="41">
        <v>63</v>
      </c>
      <c r="C72" s="41"/>
      <c r="D72" s="41"/>
      <c r="E72" s="42"/>
      <c r="F72" s="48"/>
      <c r="G72" s="44" t="str">
        <f t="shared" si="0"/>
        <v/>
      </c>
      <c r="H72" s="41" t="str">
        <f t="shared" si="1"/>
        <v/>
      </c>
      <c r="I72" s="41" t="str">
        <f ca="1" t="shared" si="2"/>
        <v/>
      </c>
      <c r="J72" s="41" t="str">
        <f ca="1">IF(F72="","",IF(LEN(F72)&lt;&gt;18,"证件号码长度错误",IF(MID("10X98765432",(MOD(SUMPRODUCT(MID(F72,ROW(INDIRECT("1:17")),1)*{7;9;10;5;8;4;2;1;6;3;7;9;10;5;8;4;2}),11)+1),1)=RIGHT(F72),IF(AND(G72="女",I72&gt;$C$3),"超龄",IF(AND(G72="男",I72&gt;$C$4),"超龄","正确")),"证件号码错误")))</f>
        <v/>
      </c>
      <c r="K72" s="42"/>
      <c r="L72" s="41"/>
      <c r="M72" s="42"/>
      <c r="N72" s="66"/>
      <c r="O72" s="66"/>
    </row>
    <row r="73" customHeight="1" spans="2:15">
      <c r="B73" s="41">
        <v>64</v>
      </c>
      <c r="C73" s="41"/>
      <c r="D73" s="41"/>
      <c r="E73" s="42"/>
      <c r="F73" s="48"/>
      <c r="G73" s="44" t="str">
        <f t="shared" si="0"/>
        <v/>
      </c>
      <c r="H73" s="41" t="str">
        <f t="shared" si="1"/>
        <v/>
      </c>
      <c r="I73" s="41" t="str">
        <f ca="1" t="shared" si="2"/>
        <v/>
      </c>
      <c r="J73" s="41" t="str">
        <f ca="1">IF(F73="","",IF(LEN(F73)&lt;&gt;18,"证件号码长度错误",IF(MID("10X98765432",(MOD(SUMPRODUCT(MID(F73,ROW(INDIRECT("1:17")),1)*{7;9;10;5;8;4;2;1;6;3;7;9;10;5;8;4;2}),11)+1),1)=RIGHT(F73),IF(AND(G73="女",I73&gt;$C$3),"超龄",IF(AND(G73="男",I73&gt;$C$4),"超龄","正确")),"证件号码错误")))</f>
        <v/>
      </c>
      <c r="K73" s="42"/>
      <c r="L73" s="41"/>
      <c r="M73" s="42"/>
      <c r="N73" s="66"/>
      <c r="O73" s="66"/>
    </row>
    <row r="74" customHeight="1" spans="2:15">
      <c r="B74" s="41">
        <v>65</v>
      </c>
      <c r="C74" s="41"/>
      <c r="D74" s="41"/>
      <c r="E74" s="42"/>
      <c r="F74" s="48"/>
      <c r="G74" s="44" t="str">
        <f t="shared" si="0"/>
        <v/>
      </c>
      <c r="H74" s="41" t="str">
        <f t="shared" si="1"/>
        <v/>
      </c>
      <c r="I74" s="41" t="str">
        <f ca="1" t="shared" si="2"/>
        <v/>
      </c>
      <c r="J74" s="41" t="str">
        <f ca="1">IF(F74="","",IF(LEN(F74)&lt;&gt;18,"证件号码长度错误",IF(MID("10X98765432",(MOD(SUMPRODUCT(MID(F74,ROW(INDIRECT("1:17")),1)*{7;9;10;5;8;4;2;1;6;3;7;9;10;5;8;4;2}),11)+1),1)=RIGHT(F74),IF(AND(G74="女",I74&gt;$C$3),"超龄",IF(AND(G74="男",I74&gt;$C$4),"超龄","正确")),"证件号码错误")))</f>
        <v/>
      </c>
      <c r="K74" s="42"/>
      <c r="L74" s="41"/>
      <c r="M74" s="42"/>
      <c r="N74" s="66"/>
      <c r="O74" s="66"/>
    </row>
    <row r="75" customHeight="1" spans="2:15">
      <c r="B75" s="41">
        <v>66</v>
      </c>
      <c r="C75" s="41"/>
      <c r="D75" s="41"/>
      <c r="E75" s="42"/>
      <c r="F75" s="47"/>
      <c r="G75" s="44" t="str">
        <f t="shared" ref="G75:G138" si="3">IF(ISBLANK(F75),"",IF(MOD(MID(F75,17,1),2)=1,"男","女"))</f>
        <v/>
      </c>
      <c r="H75" s="41" t="str">
        <f t="shared" ref="H75:H138" si="4">IF($C$5="年月日",TEXT(MID(F75,7,8),"0000年00月00日"),IF($C$5="斜杠",IF(F75="","",MID(F75,7,4)&amp;"/"&amp;MID(F75,11,2)&amp;"/"&amp;MID(F75,13,2)),IF($C$5="横杠",TEXT(MID(F75,7,8),"0000-00-00"),IF($C$5="数字",TEXT(MID(F75,7,8),"00000000"),""))))</f>
        <v/>
      </c>
      <c r="I75" s="41" t="str">
        <f ca="1" t="shared" ref="I75:I138" si="5">IF(F75="","",DATEDIF(TEXT(MID(F75,7,8),"0000-00-00"),TODAY(),"Y"))</f>
        <v/>
      </c>
      <c r="J75" s="41" t="str">
        <f ca="1">IF(F75="","",IF(LEN(F75)&lt;&gt;18,"证件号码长度错误",IF(MID("10X98765432",(MOD(SUMPRODUCT(MID(F75,ROW(INDIRECT("1:17")),1)*{7;9;10;5;8;4;2;1;6;3;7;9;10;5;8;4;2}),11)+1),1)=RIGHT(F75),IF(AND(G75="女",I75&gt;$C$3),"超龄",IF(AND(G75="男",I75&gt;$C$4),"超龄","正确")),"证件号码错误")))</f>
        <v/>
      </c>
      <c r="K75" s="42"/>
      <c r="L75" s="41"/>
      <c r="M75" s="42"/>
      <c r="N75" s="66"/>
      <c r="O75" s="66"/>
    </row>
    <row r="76" customHeight="1" spans="2:15">
      <c r="B76" s="41">
        <v>67</v>
      </c>
      <c r="C76" s="41"/>
      <c r="D76" s="41"/>
      <c r="E76" s="42"/>
      <c r="F76" s="47"/>
      <c r="G76" s="44" t="str">
        <f t="shared" si="3"/>
        <v/>
      </c>
      <c r="H76" s="41" t="str">
        <f t="shared" si="4"/>
        <v/>
      </c>
      <c r="I76" s="41" t="str">
        <f ca="1" t="shared" si="5"/>
        <v/>
      </c>
      <c r="J76" s="41" t="str">
        <f ca="1">IF(F76="","",IF(LEN(F76)&lt;&gt;18,"证件号码长度错误",IF(MID("10X98765432",(MOD(SUMPRODUCT(MID(F76,ROW(INDIRECT("1:17")),1)*{7;9;10;5;8;4;2;1;6;3;7;9;10;5;8;4;2}),11)+1),1)=RIGHT(F76),IF(AND(G76="女",I76&gt;$C$3),"超龄",IF(AND(G76="男",I76&gt;$C$4),"超龄","正确")),"证件号码错误")))</f>
        <v/>
      </c>
      <c r="K76" s="42"/>
      <c r="L76" s="41"/>
      <c r="M76" s="42"/>
      <c r="N76" s="66"/>
      <c r="O76" s="66"/>
    </row>
    <row r="77" customHeight="1" spans="2:15">
      <c r="B77" s="41">
        <v>68</v>
      </c>
      <c r="C77" s="41"/>
      <c r="D77" s="41"/>
      <c r="E77" s="42"/>
      <c r="F77" s="47"/>
      <c r="G77" s="44" t="str">
        <f t="shared" si="3"/>
        <v/>
      </c>
      <c r="H77" s="41" t="str">
        <f t="shared" si="4"/>
        <v/>
      </c>
      <c r="I77" s="41" t="str">
        <f ca="1" t="shared" si="5"/>
        <v/>
      </c>
      <c r="J77" s="41" t="str">
        <f ca="1">IF(F77="","",IF(LEN(F77)&lt;&gt;18,"证件号码长度错误",IF(MID("10X98765432",(MOD(SUMPRODUCT(MID(F77,ROW(INDIRECT("1:17")),1)*{7;9;10;5;8;4;2;1;6;3;7;9;10;5;8;4;2}),11)+1),1)=RIGHT(F77),IF(AND(G77="女",I77&gt;$C$3),"超龄",IF(AND(G77="男",I77&gt;$C$4),"超龄","正确")),"证件号码错误")))</f>
        <v/>
      </c>
      <c r="K77" s="42"/>
      <c r="L77" s="41"/>
      <c r="M77" s="42"/>
      <c r="N77" s="66"/>
      <c r="O77" s="66"/>
    </row>
    <row r="78" customHeight="1" spans="2:15">
      <c r="B78" s="41">
        <v>69</v>
      </c>
      <c r="C78" s="41"/>
      <c r="D78" s="41"/>
      <c r="E78" s="42"/>
      <c r="F78" s="47"/>
      <c r="G78" s="44" t="str">
        <f t="shared" si="3"/>
        <v/>
      </c>
      <c r="H78" s="41" t="str">
        <f t="shared" si="4"/>
        <v/>
      </c>
      <c r="I78" s="41" t="str">
        <f ca="1" t="shared" si="5"/>
        <v/>
      </c>
      <c r="J78" s="41" t="str">
        <f ca="1">IF(F78="","",IF(LEN(F78)&lt;&gt;18,"证件号码长度错误",IF(MID("10X98765432",(MOD(SUMPRODUCT(MID(F78,ROW(INDIRECT("1:17")),1)*{7;9;10;5;8;4;2;1;6;3;7;9;10;5;8;4;2}),11)+1),1)=RIGHT(F78),IF(AND(G78="女",I78&gt;$C$3),"超龄",IF(AND(G78="男",I78&gt;$C$4),"超龄","正确")),"证件号码错误")))</f>
        <v/>
      </c>
      <c r="K78" s="42"/>
      <c r="L78" s="41"/>
      <c r="M78" s="42"/>
      <c r="N78" s="66"/>
      <c r="O78" s="66"/>
    </row>
    <row r="79" customHeight="1" spans="2:15">
      <c r="B79" s="41">
        <v>70</v>
      </c>
      <c r="C79" s="41"/>
      <c r="D79" s="41"/>
      <c r="E79" s="42"/>
      <c r="F79" s="47"/>
      <c r="G79" s="44" t="str">
        <f t="shared" si="3"/>
        <v/>
      </c>
      <c r="H79" s="41" t="str">
        <f t="shared" si="4"/>
        <v/>
      </c>
      <c r="I79" s="41" t="str">
        <f ca="1" t="shared" si="5"/>
        <v/>
      </c>
      <c r="J79" s="41" t="str">
        <f ca="1">IF(F79="","",IF(LEN(F79)&lt;&gt;18,"证件号码长度错误",IF(MID("10X98765432",(MOD(SUMPRODUCT(MID(F79,ROW(INDIRECT("1:17")),1)*{7;9;10;5;8;4;2;1;6;3;7;9;10;5;8;4;2}),11)+1),1)=RIGHT(F79),IF(AND(G79="女",I79&gt;$C$3),"超龄",IF(AND(G79="男",I79&gt;$C$4),"超龄","正确")),"证件号码错误")))</f>
        <v/>
      </c>
      <c r="K79" s="42"/>
      <c r="L79" s="41"/>
      <c r="M79" s="42"/>
      <c r="N79" s="66"/>
      <c r="O79" s="66"/>
    </row>
    <row r="80" customHeight="1" spans="2:15">
      <c r="B80" s="41">
        <v>71</v>
      </c>
      <c r="C80" s="41"/>
      <c r="D80" s="41"/>
      <c r="E80" s="42"/>
      <c r="F80" s="47"/>
      <c r="G80" s="44" t="str">
        <f t="shared" si="3"/>
        <v/>
      </c>
      <c r="H80" s="41" t="str">
        <f t="shared" si="4"/>
        <v/>
      </c>
      <c r="I80" s="41" t="str">
        <f ca="1" t="shared" si="5"/>
        <v/>
      </c>
      <c r="J80" s="41" t="str">
        <f ca="1">IF(F80="","",IF(LEN(F80)&lt;&gt;18,"证件号码长度错误",IF(MID("10X98765432",(MOD(SUMPRODUCT(MID(F80,ROW(INDIRECT("1:17")),1)*{7;9;10;5;8;4;2;1;6;3;7;9;10;5;8;4;2}),11)+1),1)=RIGHT(F80),IF(AND(G80="女",I80&gt;$C$3),"超龄",IF(AND(G80="男",I80&gt;$C$4),"超龄","正确")),"证件号码错误")))</f>
        <v/>
      </c>
      <c r="K80" s="42"/>
      <c r="L80" s="41"/>
      <c r="M80" s="42"/>
      <c r="N80" s="66"/>
      <c r="O80" s="66"/>
    </row>
    <row r="81" customHeight="1" spans="2:15">
      <c r="B81" s="41">
        <v>72</v>
      </c>
      <c r="C81" s="41"/>
      <c r="D81" s="41"/>
      <c r="E81" s="42"/>
      <c r="F81" s="47"/>
      <c r="G81" s="44" t="str">
        <f t="shared" si="3"/>
        <v/>
      </c>
      <c r="H81" s="41" t="str">
        <f t="shared" si="4"/>
        <v/>
      </c>
      <c r="I81" s="41" t="str">
        <f ca="1" t="shared" si="5"/>
        <v/>
      </c>
      <c r="J81" s="41" t="str">
        <f ca="1">IF(F81="","",IF(LEN(F81)&lt;&gt;18,"证件号码长度错误",IF(MID("10X98765432",(MOD(SUMPRODUCT(MID(F81,ROW(INDIRECT("1:17")),1)*{7;9;10;5;8;4;2;1;6;3;7;9;10;5;8;4;2}),11)+1),1)=RIGHT(F81),IF(AND(G81="女",I81&gt;$C$3),"超龄",IF(AND(G81="男",I81&gt;$C$4),"超龄","正确")),"证件号码错误")))</f>
        <v/>
      </c>
      <c r="K81" s="42"/>
      <c r="L81" s="41"/>
      <c r="M81" s="42"/>
      <c r="N81" s="66"/>
      <c r="O81" s="66"/>
    </row>
    <row r="82" customHeight="1" spans="2:15">
      <c r="B82" s="41">
        <v>73</v>
      </c>
      <c r="C82" s="41"/>
      <c r="D82" s="41"/>
      <c r="E82" s="42"/>
      <c r="F82" s="47"/>
      <c r="G82" s="44" t="str">
        <f t="shared" si="3"/>
        <v/>
      </c>
      <c r="H82" s="41" t="str">
        <f t="shared" si="4"/>
        <v/>
      </c>
      <c r="I82" s="41" t="str">
        <f ca="1" t="shared" si="5"/>
        <v/>
      </c>
      <c r="J82" s="41" t="str">
        <f ca="1">IF(F82="","",IF(LEN(F82)&lt;&gt;18,"证件号码长度错误",IF(MID("10X98765432",(MOD(SUMPRODUCT(MID(F82,ROW(INDIRECT("1:17")),1)*{7;9;10;5;8;4;2;1;6;3;7;9;10;5;8;4;2}),11)+1),1)=RIGHT(F82),IF(AND(G82="女",I82&gt;$C$3),"超龄",IF(AND(G82="男",I82&gt;$C$4),"超龄","正确")),"证件号码错误")))</f>
        <v/>
      </c>
      <c r="K82" s="42"/>
      <c r="L82" s="41"/>
      <c r="M82" s="42"/>
      <c r="N82" s="66"/>
      <c r="O82" s="66"/>
    </row>
    <row r="83" customHeight="1" spans="2:15">
      <c r="B83" s="41">
        <v>74</v>
      </c>
      <c r="C83" s="41"/>
      <c r="D83" s="41"/>
      <c r="E83" s="42"/>
      <c r="F83" s="47"/>
      <c r="G83" s="44" t="str">
        <f t="shared" si="3"/>
        <v/>
      </c>
      <c r="H83" s="41" t="str">
        <f t="shared" si="4"/>
        <v/>
      </c>
      <c r="I83" s="41" t="str">
        <f ca="1" t="shared" si="5"/>
        <v/>
      </c>
      <c r="J83" s="41" t="str">
        <f ca="1">IF(F83="","",IF(LEN(F83)&lt;&gt;18,"证件号码长度错误",IF(MID("10X98765432",(MOD(SUMPRODUCT(MID(F83,ROW(INDIRECT("1:17")),1)*{7;9;10;5;8;4;2;1;6;3;7;9;10;5;8;4;2}),11)+1),1)=RIGHT(F83),IF(AND(G83="女",I83&gt;$C$3),"超龄",IF(AND(G83="男",I83&gt;$C$4),"超龄","正确")),"证件号码错误")))</f>
        <v/>
      </c>
      <c r="K83" s="42"/>
      <c r="L83" s="41"/>
      <c r="M83" s="42"/>
      <c r="N83" s="66"/>
      <c r="O83" s="66"/>
    </row>
    <row r="84" customHeight="1" spans="2:15">
      <c r="B84" s="41">
        <v>75</v>
      </c>
      <c r="C84" s="41"/>
      <c r="D84" s="41"/>
      <c r="E84" s="42"/>
      <c r="F84" s="67"/>
      <c r="G84" s="44" t="str">
        <f t="shared" si="3"/>
        <v/>
      </c>
      <c r="H84" s="41" t="str">
        <f t="shared" si="4"/>
        <v/>
      </c>
      <c r="I84" s="41" t="str">
        <f ca="1" t="shared" si="5"/>
        <v/>
      </c>
      <c r="J84" s="41" t="str">
        <f ca="1">IF(F84="","",IF(LEN(F84)&lt;&gt;18,"证件号码长度错误",IF(MID("10X98765432",(MOD(SUMPRODUCT(MID(F84,ROW(INDIRECT("1:17")),1)*{7;9;10;5;8;4;2;1;6;3;7;9;10;5;8;4;2}),11)+1),1)=RIGHT(F84),IF(AND(G84="女",I84&gt;$C$3),"超龄",IF(AND(G84="男",I84&gt;$C$4),"超龄","正确")),"证件号码错误")))</f>
        <v/>
      </c>
      <c r="K84" s="42"/>
      <c r="L84" s="41"/>
      <c r="M84" s="42"/>
      <c r="N84" s="66"/>
      <c r="O84" s="66"/>
    </row>
    <row r="85" customHeight="1" spans="2:15">
      <c r="B85" s="41">
        <v>76</v>
      </c>
      <c r="C85" s="41"/>
      <c r="D85" s="41"/>
      <c r="E85" s="42"/>
      <c r="F85" s="47"/>
      <c r="G85" s="44" t="str">
        <f t="shared" si="3"/>
        <v/>
      </c>
      <c r="H85" s="41" t="str">
        <f t="shared" si="4"/>
        <v/>
      </c>
      <c r="I85" s="41" t="str">
        <f ca="1" t="shared" si="5"/>
        <v/>
      </c>
      <c r="J85" s="41" t="str">
        <f ca="1">IF(F85="","",IF(LEN(F85)&lt;&gt;18,"证件号码长度错误",IF(MID("10X98765432",(MOD(SUMPRODUCT(MID(F85,ROW(INDIRECT("1:17")),1)*{7;9;10;5;8;4;2;1;6;3;7;9;10;5;8;4;2}),11)+1),1)=RIGHT(F85),IF(AND(G85="女",I85&gt;$C$3),"超龄",IF(AND(G85="男",I85&gt;$C$4),"超龄","正确")),"证件号码错误")))</f>
        <v/>
      </c>
      <c r="K85" s="42"/>
      <c r="L85" s="41"/>
      <c r="M85" s="42"/>
      <c r="N85" s="66"/>
      <c r="O85" s="66"/>
    </row>
    <row r="86" customHeight="1" spans="2:15">
      <c r="B86" s="41">
        <v>77</v>
      </c>
      <c r="C86" s="41"/>
      <c r="D86" s="41"/>
      <c r="E86" s="42"/>
      <c r="F86" s="47"/>
      <c r="G86" s="44" t="str">
        <f t="shared" si="3"/>
        <v/>
      </c>
      <c r="H86" s="41" t="str">
        <f t="shared" si="4"/>
        <v/>
      </c>
      <c r="I86" s="41" t="str">
        <f ca="1" t="shared" si="5"/>
        <v/>
      </c>
      <c r="J86" s="41" t="str">
        <f ca="1">IF(F86="","",IF(LEN(F86)&lt;&gt;18,"证件号码长度错误",IF(MID("10X98765432",(MOD(SUMPRODUCT(MID(F86,ROW(INDIRECT("1:17")),1)*{7;9;10;5;8;4;2;1;6;3;7;9;10;5;8;4;2}),11)+1),1)=RIGHT(F86),IF(AND(G86="女",I86&gt;$C$3),"超龄",IF(AND(G86="男",I86&gt;$C$4),"超龄","正确")),"证件号码错误")))</f>
        <v/>
      </c>
      <c r="K86" s="42"/>
      <c r="L86" s="41"/>
      <c r="M86" s="42"/>
      <c r="N86" s="66"/>
      <c r="O86" s="66"/>
    </row>
    <row r="87" customHeight="1" spans="2:15">
      <c r="B87" s="41">
        <v>78</v>
      </c>
      <c r="C87" s="41"/>
      <c r="D87" s="41"/>
      <c r="E87" s="42"/>
      <c r="F87" s="47"/>
      <c r="G87" s="44" t="str">
        <f t="shared" si="3"/>
        <v/>
      </c>
      <c r="H87" s="41" t="str">
        <f t="shared" si="4"/>
        <v/>
      </c>
      <c r="I87" s="41" t="str">
        <f ca="1" t="shared" si="5"/>
        <v/>
      </c>
      <c r="J87" s="41" t="str">
        <f ca="1">IF(F87="","",IF(LEN(F87)&lt;&gt;18,"证件号码长度错误",IF(MID("10X98765432",(MOD(SUMPRODUCT(MID(F87,ROW(INDIRECT("1:17")),1)*{7;9;10;5;8;4;2;1;6;3;7;9;10;5;8;4;2}),11)+1),1)=RIGHT(F87),IF(AND(G87="女",I87&gt;$C$3),"超龄",IF(AND(G87="男",I87&gt;$C$4),"超龄","正确")),"证件号码错误")))</f>
        <v/>
      </c>
      <c r="K87" s="42"/>
      <c r="L87" s="41"/>
      <c r="M87" s="42"/>
      <c r="N87" s="66"/>
      <c r="O87" s="66"/>
    </row>
    <row r="88" customHeight="1" spans="2:15">
      <c r="B88" s="41">
        <v>79</v>
      </c>
      <c r="C88" s="41"/>
      <c r="D88" s="41"/>
      <c r="E88" s="42"/>
      <c r="F88" s="47"/>
      <c r="G88" s="44" t="str">
        <f t="shared" si="3"/>
        <v/>
      </c>
      <c r="H88" s="41" t="str">
        <f t="shared" si="4"/>
        <v/>
      </c>
      <c r="I88" s="41" t="str">
        <f ca="1" t="shared" si="5"/>
        <v/>
      </c>
      <c r="J88" s="41" t="str">
        <f ca="1">IF(F88="","",IF(LEN(F88)&lt;&gt;18,"证件号码长度错误",IF(MID("10X98765432",(MOD(SUMPRODUCT(MID(F88,ROW(INDIRECT("1:17")),1)*{7;9;10;5;8;4;2;1;6;3;7;9;10;5;8;4;2}),11)+1),1)=RIGHT(F88),IF(AND(G88="女",I88&gt;$C$3),"超龄",IF(AND(G88="男",I88&gt;$C$4),"超龄","正确")),"证件号码错误")))</f>
        <v/>
      </c>
      <c r="K88" s="42"/>
      <c r="L88" s="41"/>
      <c r="M88" s="42"/>
      <c r="N88" s="66"/>
      <c r="O88" s="66"/>
    </row>
    <row r="89" customHeight="1" spans="2:15">
      <c r="B89" s="41">
        <v>80</v>
      </c>
      <c r="C89" s="41"/>
      <c r="D89" s="41"/>
      <c r="E89" s="42"/>
      <c r="F89" s="47"/>
      <c r="G89" s="44" t="str">
        <f t="shared" si="3"/>
        <v/>
      </c>
      <c r="H89" s="41" t="str">
        <f t="shared" si="4"/>
        <v/>
      </c>
      <c r="I89" s="41" t="str">
        <f ca="1" t="shared" si="5"/>
        <v/>
      </c>
      <c r="J89" s="41" t="str">
        <f ca="1">IF(F89="","",IF(LEN(F89)&lt;&gt;18,"证件号码长度错误",IF(MID("10X98765432",(MOD(SUMPRODUCT(MID(F89,ROW(INDIRECT("1:17")),1)*{7;9;10;5;8;4;2;1;6;3;7;9;10;5;8;4;2}),11)+1),1)=RIGHT(F89),IF(AND(G89="女",I89&gt;$C$3),"超龄",IF(AND(G89="男",I89&gt;$C$4),"超龄","正确")),"证件号码错误")))</f>
        <v/>
      </c>
      <c r="K89" s="42"/>
      <c r="L89" s="41"/>
      <c r="M89" s="42"/>
      <c r="N89" s="66"/>
      <c r="O89" s="66"/>
    </row>
    <row r="90" customHeight="1" spans="2:15">
      <c r="B90" s="41">
        <v>81</v>
      </c>
      <c r="C90" s="41"/>
      <c r="D90" s="41"/>
      <c r="E90" s="42"/>
      <c r="F90" s="47"/>
      <c r="G90" s="44" t="str">
        <f t="shared" si="3"/>
        <v/>
      </c>
      <c r="H90" s="41" t="str">
        <f t="shared" si="4"/>
        <v/>
      </c>
      <c r="I90" s="41" t="str">
        <f ca="1" t="shared" si="5"/>
        <v/>
      </c>
      <c r="J90" s="41" t="str">
        <f ca="1">IF(F90="","",IF(LEN(F90)&lt;&gt;18,"证件号码长度错误",IF(MID("10X98765432",(MOD(SUMPRODUCT(MID(F90,ROW(INDIRECT("1:17")),1)*{7;9;10;5;8;4;2;1;6;3;7;9;10;5;8;4;2}),11)+1),1)=RIGHT(F90),IF(AND(G90="女",I90&gt;$C$3),"超龄",IF(AND(G90="男",I90&gt;$C$4),"超龄","正确")),"证件号码错误")))</f>
        <v/>
      </c>
      <c r="K90" s="42"/>
      <c r="L90" s="41"/>
      <c r="M90" s="42"/>
      <c r="N90" s="66"/>
      <c r="O90" s="66"/>
    </row>
    <row r="91" customHeight="1" spans="2:15">
      <c r="B91" s="41">
        <v>82</v>
      </c>
      <c r="C91" s="41"/>
      <c r="D91" s="41"/>
      <c r="E91" s="42"/>
      <c r="F91" s="47"/>
      <c r="G91" s="44" t="str">
        <f t="shared" si="3"/>
        <v/>
      </c>
      <c r="H91" s="41" t="str">
        <f t="shared" si="4"/>
        <v/>
      </c>
      <c r="I91" s="41" t="str">
        <f ca="1" t="shared" si="5"/>
        <v/>
      </c>
      <c r="J91" s="41" t="str">
        <f ca="1">IF(F91="","",IF(LEN(F91)&lt;&gt;18,"证件号码长度错误",IF(MID("10X98765432",(MOD(SUMPRODUCT(MID(F91,ROW(INDIRECT("1:17")),1)*{7;9;10;5;8;4;2;1;6;3;7;9;10;5;8;4;2}),11)+1),1)=RIGHT(F91),IF(AND(G91="女",I91&gt;$C$3),"超龄",IF(AND(G91="男",I91&gt;$C$4),"超龄","正确")),"证件号码错误")))</f>
        <v/>
      </c>
      <c r="K91" s="42"/>
      <c r="L91" s="41"/>
      <c r="M91" s="42"/>
      <c r="N91" s="66"/>
      <c r="O91" s="66"/>
    </row>
    <row r="92" customHeight="1" spans="2:15">
      <c r="B92" s="41">
        <v>83</v>
      </c>
      <c r="C92" s="41"/>
      <c r="D92" s="41"/>
      <c r="E92" s="42"/>
      <c r="F92" s="47"/>
      <c r="G92" s="44" t="str">
        <f t="shared" si="3"/>
        <v/>
      </c>
      <c r="H92" s="41" t="str">
        <f t="shared" si="4"/>
        <v/>
      </c>
      <c r="I92" s="41" t="str">
        <f ca="1" t="shared" si="5"/>
        <v/>
      </c>
      <c r="J92" s="41" t="str">
        <f ca="1">IF(F92="","",IF(LEN(F92)&lt;&gt;18,"证件号码长度错误",IF(MID("10X98765432",(MOD(SUMPRODUCT(MID(F92,ROW(INDIRECT("1:17")),1)*{7;9;10;5;8;4;2;1;6;3;7;9;10;5;8;4;2}),11)+1),1)=RIGHT(F92),IF(AND(G92="女",I92&gt;$C$3),"超龄",IF(AND(G92="男",I92&gt;$C$4),"超龄","正确")),"证件号码错误")))</f>
        <v/>
      </c>
      <c r="K92" s="42"/>
      <c r="L92" s="41"/>
      <c r="M92" s="42"/>
      <c r="N92" s="66"/>
      <c r="O92" s="66"/>
    </row>
    <row r="93" customHeight="1" spans="2:15">
      <c r="B93" s="41">
        <v>84</v>
      </c>
      <c r="C93" s="41"/>
      <c r="D93" s="41"/>
      <c r="E93" s="42"/>
      <c r="F93" s="47"/>
      <c r="G93" s="44" t="str">
        <f t="shared" si="3"/>
        <v/>
      </c>
      <c r="H93" s="41" t="str">
        <f t="shared" si="4"/>
        <v/>
      </c>
      <c r="I93" s="41" t="str">
        <f ca="1" t="shared" si="5"/>
        <v/>
      </c>
      <c r="J93" s="41" t="str">
        <f ca="1">IF(F93="","",IF(LEN(F93)&lt;&gt;18,"证件号码长度错误",IF(MID("10X98765432",(MOD(SUMPRODUCT(MID(F93,ROW(INDIRECT("1:17")),1)*{7;9;10;5;8;4;2;1;6;3;7;9;10;5;8;4;2}),11)+1),1)=RIGHT(F93),IF(AND(G93="女",I93&gt;$C$3),"超龄",IF(AND(G93="男",I93&gt;$C$4),"超龄","正确")),"证件号码错误")))</f>
        <v/>
      </c>
      <c r="K93" s="42"/>
      <c r="L93" s="41"/>
      <c r="M93" s="42"/>
      <c r="N93" s="66"/>
      <c r="O93" s="66"/>
    </row>
    <row r="94" customHeight="1" spans="2:15">
      <c r="B94" s="41">
        <v>85</v>
      </c>
      <c r="C94" s="41"/>
      <c r="D94" s="41"/>
      <c r="E94" s="42"/>
      <c r="F94" s="67"/>
      <c r="G94" s="44" t="str">
        <f t="shared" si="3"/>
        <v/>
      </c>
      <c r="H94" s="41" t="str">
        <f t="shared" si="4"/>
        <v/>
      </c>
      <c r="I94" s="41" t="str">
        <f ca="1" t="shared" si="5"/>
        <v/>
      </c>
      <c r="J94" s="41" t="str">
        <f ca="1">IF(F94="","",IF(LEN(F94)&lt;&gt;18,"证件号码长度错误",IF(MID("10X98765432",(MOD(SUMPRODUCT(MID(F94,ROW(INDIRECT("1:17")),1)*{7;9;10;5;8;4;2;1;6;3;7;9;10;5;8;4;2}),11)+1),1)=RIGHT(F94),IF(AND(G94="女",I94&gt;$C$3),"超龄",IF(AND(G94="男",I94&gt;$C$4),"超龄","正确")),"证件号码错误")))</f>
        <v/>
      </c>
      <c r="K94" s="42"/>
      <c r="L94" s="41"/>
      <c r="M94" s="42"/>
      <c r="N94" s="66"/>
      <c r="O94" s="66"/>
    </row>
    <row r="95" customHeight="1" spans="2:15">
      <c r="B95" s="41">
        <v>86</v>
      </c>
      <c r="C95" s="41"/>
      <c r="D95" s="41"/>
      <c r="E95" s="42"/>
      <c r="F95" s="42"/>
      <c r="G95" s="44" t="str">
        <f t="shared" si="3"/>
        <v/>
      </c>
      <c r="H95" s="41" t="str">
        <f t="shared" si="4"/>
        <v/>
      </c>
      <c r="I95" s="41" t="str">
        <f ca="1" t="shared" si="5"/>
        <v/>
      </c>
      <c r="J95" s="41" t="str">
        <f ca="1">IF(F95="","",IF(LEN(F95)&lt;&gt;18,"证件号码长度错误",IF(MID("10X98765432",(MOD(SUMPRODUCT(MID(F95,ROW(INDIRECT("1:17")),1)*{7;9;10;5;8;4;2;1;6;3;7;9;10;5;8;4;2}),11)+1),1)=RIGHT(F95),IF(AND(G95="女",I95&gt;$C$3),"超龄",IF(AND(G95="男",I95&gt;$C$4),"超龄","正确")),"证件号码错误")))</f>
        <v/>
      </c>
      <c r="K95" s="42"/>
      <c r="L95" s="41"/>
      <c r="M95" s="42"/>
      <c r="N95" s="66"/>
      <c r="O95" s="66"/>
    </row>
    <row r="96" customHeight="1" spans="2:15">
      <c r="B96" s="41">
        <v>87</v>
      </c>
      <c r="C96" s="41"/>
      <c r="D96" s="41"/>
      <c r="E96" s="42"/>
      <c r="F96" s="42"/>
      <c r="G96" s="44" t="str">
        <f t="shared" si="3"/>
        <v/>
      </c>
      <c r="H96" s="41" t="str">
        <f t="shared" si="4"/>
        <v/>
      </c>
      <c r="I96" s="41" t="str">
        <f ca="1" t="shared" si="5"/>
        <v/>
      </c>
      <c r="J96" s="41" t="str">
        <f ca="1">IF(F96="","",IF(LEN(F96)&lt;&gt;18,"证件号码长度错误",IF(MID("10X98765432",(MOD(SUMPRODUCT(MID(F96,ROW(INDIRECT("1:17")),1)*{7;9;10;5;8;4;2;1;6;3;7;9;10;5;8;4;2}),11)+1),1)=RIGHT(F96),IF(AND(G96="女",I96&gt;$C$3),"超龄",IF(AND(G96="男",I96&gt;$C$4),"超龄","正确")),"证件号码错误")))</f>
        <v/>
      </c>
      <c r="K96" s="42"/>
      <c r="L96" s="41"/>
      <c r="M96" s="42"/>
      <c r="N96" s="66"/>
      <c r="O96" s="66"/>
    </row>
    <row r="97" customHeight="1" spans="2:15">
      <c r="B97" s="41">
        <v>88</v>
      </c>
      <c r="C97" s="41"/>
      <c r="D97" s="41"/>
      <c r="E97" s="42"/>
      <c r="F97" s="42"/>
      <c r="G97" s="44" t="str">
        <f t="shared" si="3"/>
        <v/>
      </c>
      <c r="H97" s="41" t="str">
        <f t="shared" si="4"/>
        <v/>
      </c>
      <c r="I97" s="41" t="str">
        <f ca="1" t="shared" si="5"/>
        <v/>
      </c>
      <c r="J97" s="41" t="str">
        <f ca="1">IF(F97="","",IF(LEN(F97)&lt;&gt;18,"证件号码长度错误",IF(MID("10X98765432",(MOD(SUMPRODUCT(MID(F97,ROW(INDIRECT("1:17")),1)*{7;9;10;5;8;4;2;1;6;3;7;9;10;5;8;4;2}),11)+1),1)=RIGHT(F97),IF(AND(G97="女",I97&gt;$C$3),"超龄",IF(AND(G97="男",I97&gt;$C$4),"超龄","正确")),"证件号码错误")))</f>
        <v/>
      </c>
      <c r="K97" s="42"/>
      <c r="L97" s="41"/>
      <c r="M97" s="42"/>
      <c r="N97" s="66"/>
      <c r="O97" s="66"/>
    </row>
    <row r="98" customHeight="1" spans="2:15">
      <c r="B98" s="41">
        <v>89</v>
      </c>
      <c r="C98" s="41"/>
      <c r="D98" s="41"/>
      <c r="E98" s="42"/>
      <c r="F98" s="42"/>
      <c r="G98" s="44" t="str">
        <f t="shared" si="3"/>
        <v/>
      </c>
      <c r="H98" s="41" t="str">
        <f t="shared" si="4"/>
        <v/>
      </c>
      <c r="I98" s="41" t="str">
        <f ca="1" t="shared" si="5"/>
        <v/>
      </c>
      <c r="J98" s="41" t="str">
        <f ca="1">IF(F98="","",IF(LEN(F98)&lt;&gt;18,"证件号码长度错误",IF(MID("10X98765432",(MOD(SUMPRODUCT(MID(F98,ROW(INDIRECT("1:17")),1)*{7;9;10;5;8;4;2;1;6;3;7;9;10;5;8;4;2}),11)+1),1)=RIGHT(F98),IF(AND(G98="女",I98&gt;$C$3),"超龄",IF(AND(G98="男",I98&gt;$C$4),"超龄","正确")),"证件号码错误")))</f>
        <v/>
      </c>
      <c r="K98" s="42"/>
      <c r="L98" s="41"/>
      <c r="M98" s="42"/>
      <c r="N98" s="66"/>
      <c r="O98" s="66"/>
    </row>
    <row r="99" customHeight="1" spans="2:15">
      <c r="B99" s="41">
        <v>90</v>
      </c>
      <c r="C99" s="41"/>
      <c r="D99" s="41"/>
      <c r="E99" s="42"/>
      <c r="F99" s="42"/>
      <c r="G99" s="44" t="str">
        <f t="shared" si="3"/>
        <v/>
      </c>
      <c r="H99" s="41" t="str">
        <f t="shared" si="4"/>
        <v/>
      </c>
      <c r="I99" s="41" t="str">
        <f ca="1" t="shared" si="5"/>
        <v/>
      </c>
      <c r="J99" s="41" t="str">
        <f ca="1">IF(F99="","",IF(LEN(F99)&lt;&gt;18,"证件号码长度错误",IF(MID("10X98765432",(MOD(SUMPRODUCT(MID(F99,ROW(INDIRECT("1:17")),1)*{7;9;10;5;8;4;2;1;6;3;7;9;10;5;8;4;2}),11)+1),1)=RIGHT(F99),IF(AND(G99="女",I99&gt;$C$3),"超龄",IF(AND(G99="男",I99&gt;$C$4),"超龄","正确")),"证件号码错误")))</f>
        <v/>
      </c>
      <c r="K99" s="42"/>
      <c r="L99" s="41"/>
      <c r="M99" s="42"/>
      <c r="N99" s="66"/>
      <c r="O99" s="66"/>
    </row>
    <row r="100" customHeight="1" spans="2:15">
      <c r="B100" s="41">
        <v>91</v>
      </c>
      <c r="C100" s="41"/>
      <c r="D100" s="41"/>
      <c r="E100" s="42"/>
      <c r="F100" s="42"/>
      <c r="G100" s="44" t="str">
        <f t="shared" si="3"/>
        <v/>
      </c>
      <c r="H100" s="41" t="str">
        <f t="shared" si="4"/>
        <v/>
      </c>
      <c r="I100" s="41" t="str">
        <f ca="1" t="shared" si="5"/>
        <v/>
      </c>
      <c r="J100" s="41" t="str">
        <f ca="1">IF(F100="","",IF(LEN(F100)&lt;&gt;18,"证件号码长度错误",IF(MID("10X98765432",(MOD(SUMPRODUCT(MID(F100,ROW(INDIRECT("1:17")),1)*{7;9;10;5;8;4;2;1;6;3;7;9;10;5;8;4;2}),11)+1),1)=RIGHT(F100),IF(AND(G100="女",I100&gt;$C$3),"超龄",IF(AND(G100="男",I100&gt;$C$4),"超龄","正确")),"证件号码错误")))</f>
        <v/>
      </c>
      <c r="K100" s="42"/>
      <c r="L100" s="41"/>
      <c r="M100" s="42"/>
      <c r="N100" s="66"/>
      <c r="O100" s="66"/>
    </row>
    <row r="101" customHeight="1" spans="2:15">
      <c r="B101" s="41">
        <v>92</v>
      </c>
      <c r="C101" s="41"/>
      <c r="D101" s="41"/>
      <c r="E101" s="42"/>
      <c r="F101" s="42"/>
      <c r="G101" s="44" t="str">
        <f t="shared" si="3"/>
        <v/>
      </c>
      <c r="H101" s="41" t="str">
        <f t="shared" si="4"/>
        <v/>
      </c>
      <c r="I101" s="41" t="str">
        <f ca="1" t="shared" si="5"/>
        <v/>
      </c>
      <c r="J101" s="41" t="str">
        <f ca="1">IF(F101="","",IF(LEN(F101)&lt;&gt;18,"证件号码长度错误",IF(MID("10X98765432",(MOD(SUMPRODUCT(MID(F101,ROW(INDIRECT("1:17")),1)*{7;9;10;5;8;4;2;1;6;3;7;9;10;5;8;4;2}),11)+1),1)=RIGHT(F101),IF(AND(G101="女",I101&gt;$C$3),"超龄",IF(AND(G101="男",I101&gt;$C$4),"超龄","正确")),"证件号码错误")))</f>
        <v/>
      </c>
      <c r="K101" s="42"/>
      <c r="L101" s="41"/>
      <c r="M101" s="42"/>
      <c r="N101" s="66"/>
      <c r="O101" s="66"/>
    </row>
    <row r="102" customHeight="1" spans="2:15">
      <c r="B102" s="41">
        <v>93</v>
      </c>
      <c r="C102" s="41"/>
      <c r="D102" s="41"/>
      <c r="E102" s="42"/>
      <c r="F102" s="42"/>
      <c r="G102" s="44" t="str">
        <f t="shared" si="3"/>
        <v/>
      </c>
      <c r="H102" s="41" t="str">
        <f t="shared" si="4"/>
        <v/>
      </c>
      <c r="I102" s="41" t="str">
        <f ca="1" t="shared" si="5"/>
        <v/>
      </c>
      <c r="J102" s="41" t="str">
        <f ca="1">IF(F102="","",IF(LEN(F102)&lt;&gt;18,"证件号码长度错误",IF(MID("10X98765432",(MOD(SUMPRODUCT(MID(F102,ROW(INDIRECT("1:17")),1)*{7;9;10;5;8;4;2;1;6;3;7;9;10;5;8;4;2}),11)+1),1)=RIGHT(F102),IF(AND(G102="女",I102&gt;$C$3),"超龄",IF(AND(G102="男",I102&gt;$C$4),"超龄","正确")),"证件号码错误")))</f>
        <v/>
      </c>
      <c r="K102" s="42"/>
      <c r="L102" s="41"/>
      <c r="M102" s="42"/>
      <c r="N102" s="66"/>
      <c r="O102" s="66"/>
    </row>
    <row r="103" customHeight="1" spans="2:15">
      <c r="B103" s="41">
        <v>94</v>
      </c>
      <c r="C103" s="41"/>
      <c r="D103" s="41"/>
      <c r="E103" s="42"/>
      <c r="F103" s="42"/>
      <c r="G103" s="44" t="str">
        <f t="shared" si="3"/>
        <v/>
      </c>
      <c r="H103" s="41" t="str">
        <f t="shared" si="4"/>
        <v/>
      </c>
      <c r="I103" s="41" t="str">
        <f ca="1" t="shared" si="5"/>
        <v/>
      </c>
      <c r="J103" s="41" t="str">
        <f ca="1">IF(F103="","",IF(LEN(F103)&lt;&gt;18,"证件号码长度错误",IF(MID("10X98765432",(MOD(SUMPRODUCT(MID(F103,ROW(INDIRECT("1:17")),1)*{7;9;10;5;8;4;2;1;6;3;7;9;10;5;8;4;2}),11)+1),1)=RIGHT(F103),IF(AND(G103="女",I103&gt;$C$3),"超龄",IF(AND(G103="男",I103&gt;$C$4),"超龄","正确")),"证件号码错误")))</f>
        <v/>
      </c>
      <c r="K103" s="42"/>
      <c r="L103" s="41"/>
      <c r="M103" s="42"/>
      <c r="N103" s="66"/>
      <c r="O103" s="66"/>
    </row>
    <row r="104" customHeight="1" spans="2:15">
      <c r="B104" s="41">
        <v>95</v>
      </c>
      <c r="C104" s="41"/>
      <c r="D104" s="41"/>
      <c r="E104" s="42"/>
      <c r="F104" s="42"/>
      <c r="G104" s="44" t="str">
        <f t="shared" si="3"/>
        <v/>
      </c>
      <c r="H104" s="41" t="str">
        <f t="shared" si="4"/>
        <v/>
      </c>
      <c r="I104" s="41" t="str">
        <f ca="1" t="shared" si="5"/>
        <v/>
      </c>
      <c r="J104" s="41" t="str">
        <f ca="1">IF(F104="","",IF(LEN(F104)&lt;&gt;18,"证件号码长度错误",IF(MID("10X98765432",(MOD(SUMPRODUCT(MID(F104,ROW(INDIRECT("1:17")),1)*{7;9;10;5;8;4;2;1;6;3;7;9;10;5;8;4;2}),11)+1),1)=RIGHT(F104),IF(AND(G104="女",I104&gt;$C$3),"超龄",IF(AND(G104="男",I104&gt;$C$4),"超龄","正确")),"证件号码错误")))</f>
        <v/>
      </c>
      <c r="K104" s="42"/>
      <c r="L104" s="41"/>
      <c r="M104" s="42"/>
      <c r="N104" s="66"/>
      <c r="O104" s="66"/>
    </row>
    <row r="105" customHeight="1" spans="2:15">
      <c r="B105" s="41">
        <v>96</v>
      </c>
      <c r="C105" s="41"/>
      <c r="D105" s="41"/>
      <c r="E105" s="42"/>
      <c r="F105" s="42"/>
      <c r="G105" s="44" t="str">
        <f t="shared" si="3"/>
        <v/>
      </c>
      <c r="H105" s="41" t="str">
        <f t="shared" si="4"/>
        <v/>
      </c>
      <c r="I105" s="41" t="str">
        <f ca="1" t="shared" si="5"/>
        <v/>
      </c>
      <c r="J105" s="41" t="str">
        <f ca="1">IF(F105="","",IF(LEN(F105)&lt;&gt;18,"证件号码长度错误",IF(MID("10X98765432",(MOD(SUMPRODUCT(MID(F105,ROW(INDIRECT("1:17")),1)*{7;9;10;5;8;4;2;1;6;3;7;9;10;5;8;4;2}),11)+1),1)=RIGHT(F105),IF(AND(G105="女",I105&gt;$C$3),"超龄",IF(AND(G105="男",I105&gt;$C$4),"超龄","正确")),"证件号码错误")))</f>
        <v/>
      </c>
      <c r="K105" s="42"/>
      <c r="L105" s="41"/>
      <c r="M105" s="42"/>
      <c r="N105" s="66"/>
      <c r="O105" s="66"/>
    </row>
    <row r="106" customHeight="1" spans="2:15">
      <c r="B106" s="41">
        <v>97</v>
      </c>
      <c r="C106" s="41"/>
      <c r="D106" s="41"/>
      <c r="E106" s="42"/>
      <c r="F106" s="42"/>
      <c r="G106" s="44" t="str">
        <f t="shared" si="3"/>
        <v/>
      </c>
      <c r="H106" s="41" t="str">
        <f t="shared" si="4"/>
        <v/>
      </c>
      <c r="I106" s="41" t="str">
        <f ca="1" t="shared" si="5"/>
        <v/>
      </c>
      <c r="J106" s="41" t="str">
        <f ca="1">IF(F106="","",IF(LEN(F106)&lt;&gt;18,"证件号码长度错误",IF(MID("10X98765432",(MOD(SUMPRODUCT(MID(F106,ROW(INDIRECT("1:17")),1)*{7;9;10;5;8;4;2;1;6;3;7;9;10;5;8;4;2}),11)+1),1)=RIGHT(F106),IF(AND(G106="女",I106&gt;$C$3),"超龄",IF(AND(G106="男",I106&gt;$C$4),"超龄","正确")),"证件号码错误")))</f>
        <v/>
      </c>
      <c r="K106" s="42"/>
      <c r="L106" s="41"/>
      <c r="M106" s="42"/>
      <c r="N106" s="66"/>
      <c r="O106" s="66"/>
    </row>
    <row r="107" customHeight="1" spans="2:15">
      <c r="B107" s="41">
        <v>98</v>
      </c>
      <c r="C107" s="41"/>
      <c r="D107" s="41"/>
      <c r="E107" s="42"/>
      <c r="F107" s="42"/>
      <c r="G107" s="44" t="str">
        <f t="shared" si="3"/>
        <v/>
      </c>
      <c r="H107" s="41" t="str">
        <f t="shared" si="4"/>
        <v/>
      </c>
      <c r="I107" s="41" t="str">
        <f ca="1" t="shared" si="5"/>
        <v/>
      </c>
      <c r="J107" s="41" t="str">
        <f ca="1">IF(F107="","",IF(LEN(F107)&lt;&gt;18,"证件号码长度错误",IF(MID("10X98765432",(MOD(SUMPRODUCT(MID(F107,ROW(INDIRECT("1:17")),1)*{7;9;10;5;8;4;2;1;6;3;7;9;10;5;8;4;2}),11)+1),1)=RIGHT(F107),IF(AND(G107="女",I107&gt;$C$3),"超龄",IF(AND(G107="男",I107&gt;$C$4),"超龄","正确")),"证件号码错误")))</f>
        <v/>
      </c>
      <c r="K107" s="42"/>
      <c r="L107" s="41"/>
      <c r="M107" s="42"/>
      <c r="N107" s="66"/>
      <c r="O107" s="66"/>
    </row>
    <row r="108" customHeight="1" spans="2:15">
      <c r="B108" s="41">
        <v>99</v>
      </c>
      <c r="C108" s="41"/>
      <c r="D108" s="41"/>
      <c r="E108" s="42"/>
      <c r="F108" s="42"/>
      <c r="G108" s="44" t="str">
        <f t="shared" si="3"/>
        <v/>
      </c>
      <c r="H108" s="41" t="str">
        <f t="shared" si="4"/>
        <v/>
      </c>
      <c r="I108" s="41" t="str">
        <f ca="1" t="shared" si="5"/>
        <v/>
      </c>
      <c r="J108" s="41" t="str">
        <f ca="1">IF(F108="","",IF(LEN(F108)&lt;&gt;18,"证件号码长度错误",IF(MID("10X98765432",(MOD(SUMPRODUCT(MID(F108,ROW(INDIRECT("1:17")),1)*{7;9;10;5;8;4;2;1;6;3;7;9;10;5;8;4;2}),11)+1),1)=RIGHT(F108),IF(AND(G108="女",I108&gt;$C$3),"超龄",IF(AND(G108="男",I108&gt;$C$4),"超龄","正确")),"证件号码错误")))</f>
        <v/>
      </c>
      <c r="K108" s="42"/>
      <c r="L108" s="41"/>
      <c r="M108" s="42"/>
      <c r="N108" s="66"/>
      <c r="O108" s="66"/>
    </row>
    <row r="109" customHeight="1" spans="2:15">
      <c r="B109" s="41">
        <v>100</v>
      </c>
      <c r="C109" s="41"/>
      <c r="D109" s="41"/>
      <c r="E109" s="42"/>
      <c r="F109" s="42"/>
      <c r="G109" s="44" t="str">
        <f t="shared" si="3"/>
        <v/>
      </c>
      <c r="H109" s="41" t="str">
        <f t="shared" si="4"/>
        <v/>
      </c>
      <c r="I109" s="41" t="str">
        <f ca="1" t="shared" si="5"/>
        <v/>
      </c>
      <c r="J109" s="41" t="str">
        <f ca="1">IF(F109="","",IF(LEN(F109)&lt;&gt;18,"证件号码长度错误",IF(MID("10X98765432",(MOD(SUMPRODUCT(MID(F109,ROW(INDIRECT("1:17")),1)*{7;9;10;5;8;4;2;1;6;3;7;9;10;5;8;4;2}),11)+1),1)=RIGHT(F109),IF(AND(G109="女",I109&gt;$C$3),"超龄",IF(AND(G109="男",I109&gt;$C$4),"超龄","正确")),"证件号码错误")))</f>
        <v/>
      </c>
      <c r="K109" s="42"/>
      <c r="L109" s="41"/>
      <c r="M109" s="42"/>
      <c r="N109" s="66"/>
      <c r="O109" s="66"/>
    </row>
    <row r="110" customHeight="1" spans="2:15">
      <c r="B110" s="41">
        <v>101</v>
      </c>
      <c r="C110" s="41"/>
      <c r="D110" s="41"/>
      <c r="E110" s="42"/>
      <c r="F110" s="42"/>
      <c r="G110" s="44" t="str">
        <f t="shared" si="3"/>
        <v/>
      </c>
      <c r="H110" s="41" t="str">
        <f t="shared" si="4"/>
        <v/>
      </c>
      <c r="I110" s="41" t="str">
        <f ca="1" t="shared" si="5"/>
        <v/>
      </c>
      <c r="J110" s="41" t="str">
        <f ca="1">IF(F110="","",IF(LEN(F110)&lt;&gt;18,"证件号码长度错误",IF(MID("10X98765432",(MOD(SUMPRODUCT(MID(F110,ROW(INDIRECT("1:17")),1)*{7;9;10;5;8;4;2;1;6;3;7;9;10;5;8;4;2}),11)+1),1)=RIGHT(F110),IF(AND(G110="女",I110&gt;$C$3),"超龄",IF(AND(G110="男",I110&gt;$C$4),"超龄","正确")),"证件号码错误")))</f>
        <v/>
      </c>
      <c r="K110" s="42"/>
      <c r="L110" s="41"/>
      <c r="M110" s="42"/>
      <c r="N110" s="66"/>
      <c r="O110" s="66"/>
    </row>
    <row r="111" customHeight="1" spans="2:15">
      <c r="B111" s="41">
        <v>102</v>
      </c>
      <c r="C111" s="41"/>
      <c r="D111" s="41"/>
      <c r="E111" s="42"/>
      <c r="F111" s="42"/>
      <c r="G111" s="44" t="str">
        <f t="shared" si="3"/>
        <v/>
      </c>
      <c r="H111" s="41" t="str">
        <f t="shared" si="4"/>
        <v/>
      </c>
      <c r="I111" s="41" t="str">
        <f ca="1" t="shared" si="5"/>
        <v/>
      </c>
      <c r="J111" s="41" t="str">
        <f ca="1">IF(F111="","",IF(LEN(F111)&lt;&gt;18,"证件号码长度错误",IF(MID("10X98765432",(MOD(SUMPRODUCT(MID(F111,ROW(INDIRECT("1:17")),1)*{7;9;10;5;8;4;2;1;6;3;7;9;10;5;8;4;2}),11)+1),1)=RIGHT(F111),IF(AND(G111="女",I111&gt;$C$3),"超龄",IF(AND(G111="男",I111&gt;$C$4),"超龄","正确")),"证件号码错误")))</f>
        <v/>
      </c>
      <c r="K111" s="42"/>
      <c r="L111" s="41"/>
      <c r="M111" s="42"/>
      <c r="N111" s="66"/>
      <c r="O111" s="66"/>
    </row>
    <row r="112" customHeight="1" spans="2:15">
      <c r="B112" s="41">
        <v>103</v>
      </c>
      <c r="C112" s="41"/>
      <c r="D112" s="41"/>
      <c r="E112" s="42"/>
      <c r="F112" s="42"/>
      <c r="G112" s="44" t="str">
        <f t="shared" si="3"/>
        <v/>
      </c>
      <c r="H112" s="41" t="str">
        <f t="shared" si="4"/>
        <v/>
      </c>
      <c r="I112" s="41" t="str">
        <f ca="1" t="shared" si="5"/>
        <v/>
      </c>
      <c r="J112" s="41" t="str">
        <f ca="1">IF(F112="","",IF(LEN(F112)&lt;&gt;18,"证件号码长度错误",IF(MID("10X98765432",(MOD(SUMPRODUCT(MID(F112,ROW(INDIRECT("1:17")),1)*{7;9;10;5;8;4;2;1;6;3;7;9;10;5;8;4;2}),11)+1),1)=RIGHT(F112),IF(AND(G112="女",I112&gt;$C$3),"超龄",IF(AND(G112="男",I112&gt;$C$4),"超龄","正确")),"证件号码错误")))</f>
        <v/>
      </c>
      <c r="K112" s="42"/>
      <c r="L112" s="41"/>
      <c r="M112" s="42"/>
      <c r="N112" s="66"/>
      <c r="O112" s="66"/>
    </row>
    <row r="113" customHeight="1" spans="2:15">
      <c r="B113" s="41">
        <v>104</v>
      </c>
      <c r="C113" s="41"/>
      <c r="D113" s="41"/>
      <c r="E113" s="42"/>
      <c r="F113" s="42"/>
      <c r="G113" s="44" t="str">
        <f t="shared" si="3"/>
        <v/>
      </c>
      <c r="H113" s="41" t="str">
        <f t="shared" si="4"/>
        <v/>
      </c>
      <c r="I113" s="41" t="str">
        <f ca="1" t="shared" si="5"/>
        <v/>
      </c>
      <c r="J113" s="41" t="str">
        <f ca="1">IF(F113="","",IF(LEN(F113)&lt;&gt;18,"证件号码长度错误",IF(MID("10X98765432",(MOD(SUMPRODUCT(MID(F113,ROW(INDIRECT("1:17")),1)*{7;9;10;5;8;4;2;1;6;3;7;9;10;5;8;4;2}),11)+1),1)=RIGHT(F113),IF(AND(G113="女",I113&gt;$C$3),"超龄",IF(AND(G113="男",I113&gt;$C$4),"超龄","正确")),"证件号码错误")))</f>
        <v/>
      </c>
      <c r="K113" s="42"/>
      <c r="L113" s="41"/>
      <c r="M113" s="42"/>
      <c r="N113" s="66"/>
      <c r="O113" s="66"/>
    </row>
    <row r="114" customHeight="1" spans="2:15">
      <c r="B114" s="41">
        <v>105</v>
      </c>
      <c r="C114" s="41"/>
      <c r="D114" s="41"/>
      <c r="E114" s="42"/>
      <c r="F114" s="42"/>
      <c r="G114" s="44" t="str">
        <f t="shared" si="3"/>
        <v/>
      </c>
      <c r="H114" s="41" t="str">
        <f t="shared" si="4"/>
        <v/>
      </c>
      <c r="I114" s="41" t="str">
        <f ca="1" t="shared" si="5"/>
        <v/>
      </c>
      <c r="J114" s="41" t="str">
        <f ca="1">IF(F114="","",IF(LEN(F114)&lt;&gt;18,"证件号码长度错误",IF(MID("10X98765432",(MOD(SUMPRODUCT(MID(F114,ROW(INDIRECT("1:17")),1)*{7;9;10;5;8;4;2;1;6;3;7;9;10;5;8;4;2}),11)+1),1)=RIGHT(F114),IF(AND(G114="女",I114&gt;$C$3),"超龄",IF(AND(G114="男",I114&gt;$C$4),"超龄","正确")),"证件号码错误")))</f>
        <v/>
      </c>
      <c r="K114" s="42"/>
      <c r="L114" s="41"/>
      <c r="M114" s="42"/>
      <c r="N114" s="66"/>
      <c r="O114" s="66"/>
    </row>
    <row r="115" customHeight="1" spans="2:15">
      <c r="B115" s="41">
        <v>106</v>
      </c>
      <c r="C115" s="41"/>
      <c r="D115" s="41"/>
      <c r="E115" s="42"/>
      <c r="F115" s="42"/>
      <c r="G115" s="44" t="str">
        <f t="shared" si="3"/>
        <v/>
      </c>
      <c r="H115" s="41" t="str">
        <f t="shared" si="4"/>
        <v/>
      </c>
      <c r="I115" s="41" t="str">
        <f ca="1" t="shared" si="5"/>
        <v/>
      </c>
      <c r="J115" s="41" t="str">
        <f ca="1">IF(F115="","",IF(LEN(F115)&lt;&gt;18,"证件号码长度错误",IF(MID("10X98765432",(MOD(SUMPRODUCT(MID(F115,ROW(INDIRECT("1:17")),1)*{7;9;10;5;8;4;2;1;6;3;7;9;10;5;8;4;2}),11)+1),1)=RIGHT(F115),IF(AND(G115="女",I115&gt;$C$3),"超龄",IF(AND(G115="男",I115&gt;$C$4),"超龄","正确")),"证件号码错误")))</f>
        <v/>
      </c>
      <c r="K115" s="42"/>
      <c r="L115" s="41"/>
      <c r="M115" s="42"/>
      <c r="N115" s="66"/>
      <c r="O115" s="66"/>
    </row>
    <row r="116" customHeight="1" spans="2:15">
      <c r="B116" s="41">
        <v>107</v>
      </c>
      <c r="C116" s="41"/>
      <c r="D116" s="41"/>
      <c r="E116" s="42"/>
      <c r="F116" s="42"/>
      <c r="G116" s="44" t="str">
        <f t="shared" si="3"/>
        <v/>
      </c>
      <c r="H116" s="41" t="str">
        <f t="shared" si="4"/>
        <v/>
      </c>
      <c r="I116" s="41" t="str">
        <f ca="1" t="shared" si="5"/>
        <v/>
      </c>
      <c r="J116" s="41" t="str">
        <f ca="1">IF(F116="","",IF(LEN(F116)&lt;&gt;18,"证件号码长度错误",IF(MID("10X98765432",(MOD(SUMPRODUCT(MID(F116,ROW(INDIRECT("1:17")),1)*{7;9;10;5;8;4;2;1;6;3;7;9;10;5;8;4;2}),11)+1),1)=RIGHT(F116),IF(AND(G116="女",I116&gt;$C$3),"超龄",IF(AND(G116="男",I116&gt;$C$4),"超龄","正确")),"证件号码错误")))</f>
        <v/>
      </c>
      <c r="K116" s="42"/>
      <c r="L116" s="41"/>
      <c r="M116" s="42"/>
      <c r="N116" s="66"/>
      <c r="O116" s="66"/>
    </row>
    <row r="117" customHeight="1" spans="2:15">
      <c r="B117" s="41">
        <v>108</v>
      </c>
      <c r="C117" s="41"/>
      <c r="D117" s="41"/>
      <c r="E117" s="42"/>
      <c r="F117" s="42"/>
      <c r="G117" s="44" t="str">
        <f t="shared" si="3"/>
        <v/>
      </c>
      <c r="H117" s="41" t="str">
        <f t="shared" si="4"/>
        <v/>
      </c>
      <c r="I117" s="41" t="str">
        <f ca="1" t="shared" si="5"/>
        <v/>
      </c>
      <c r="J117" s="41" t="str">
        <f ca="1">IF(F117="","",IF(LEN(F117)&lt;&gt;18,"证件号码长度错误",IF(MID("10X98765432",(MOD(SUMPRODUCT(MID(F117,ROW(INDIRECT("1:17")),1)*{7;9;10;5;8;4;2;1;6;3;7;9;10;5;8;4;2}),11)+1),1)=RIGHT(F117),IF(AND(G117="女",I117&gt;$C$3),"超龄",IF(AND(G117="男",I117&gt;$C$4),"超龄","正确")),"证件号码错误")))</f>
        <v/>
      </c>
      <c r="K117" s="42"/>
      <c r="L117" s="41"/>
      <c r="M117" s="42"/>
      <c r="N117" s="66"/>
      <c r="O117" s="66"/>
    </row>
    <row r="118" customHeight="1" spans="2:15">
      <c r="B118" s="41">
        <v>109</v>
      </c>
      <c r="C118" s="41"/>
      <c r="D118" s="41"/>
      <c r="E118" s="42"/>
      <c r="F118" s="42"/>
      <c r="G118" s="44" t="str">
        <f t="shared" si="3"/>
        <v/>
      </c>
      <c r="H118" s="41" t="str">
        <f t="shared" si="4"/>
        <v/>
      </c>
      <c r="I118" s="41" t="str">
        <f ca="1" t="shared" si="5"/>
        <v/>
      </c>
      <c r="J118" s="41" t="str">
        <f ca="1">IF(F118="","",IF(LEN(F118)&lt;&gt;18,"证件号码长度错误",IF(MID("10X98765432",(MOD(SUMPRODUCT(MID(F118,ROW(INDIRECT("1:17")),1)*{7;9;10;5;8;4;2;1;6;3;7;9;10;5;8;4;2}),11)+1),1)=RIGHT(F118),IF(AND(G118="女",I118&gt;$C$3),"超龄",IF(AND(G118="男",I118&gt;$C$4),"超龄","正确")),"证件号码错误")))</f>
        <v/>
      </c>
      <c r="K118" s="42"/>
      <c r="L118" s="41"/>
      <c r="M118" s="42"/>
      <c r="N118" s="66"/>
      <c r="O118" s="66"/>
    </row>
    <row r="119" customHeight="1" spans="2:15">
      <c r="B119" s="41">
        <v>110</v>
      </c>
      <c r="C119" s="41"/>
      <c r="D119" s="41"/>
      <c r="E119" s="42"/>
      <c r="F119" s="42"/>
      <c r="G119" s="44" t="str">
        <f t="shared" si="3"/>
        <v/>
      </c>
      <c r="H119" s="41" t="str">
        <f t="shared" si="4"/>
        <v/>
      </c>
      <c r="I119" s="41" t="str">
        <f ca="1" t="shared" si="5"/>
        <v/>
      </c>
      <c r="J119" s="41" t="str">
        <f ca="1">IF(F119="","",IF(LEN(F119)&lt;&gt;18,"证件号码长度错误",IF(MID("10X98765432",(MOD(SUMPRODUCT(MID(F119,ROW(INDIRECT("1:17")),1)*{7;9;10;5;8;4;2;1;6;3;7;9;10;5;8;4;2}),11)+1),1)=RIGHT(F119),IF(AND(G119="女",I119&gt;$C$3),"超龄",IF(AND(G119="男",I119&gt;$C$4),"超龄","正确")),"证件号码错误")))</f>
        <v/>
      </c>
      <c r="K119" s="42"/>
      <c r="L119" s="41"/>
      <c r="M119" s="42"/>
      <c r="N119" s="66"/>
      <c r="O119" s="66"/>
    </row>
    <row r="120" customHeight="1" spans="2:15">
      <c r="B120" s="41">
        <v>111</v>
      </c>
      <c r="C120" s="41"/>
      <c r="D120" s="41"/>
      <c r="E120" s="42"/>
      <c r="F120" s="42"/>
      <c r="G120" s="44" t="str">
        <f t="shared" si="3"/>
        <v/>
      </c>
      <c r="H120" s="41" t="str">
        <f t="shared" si="4"/>
        <v/>
      </c>
      <c r="I120" s="41" t="str">
        <f ca="1" t="shared" si="5"/>
        <v/>
      </c>
      <c r="J120" s="41" t="str">
        <f ca="1">IF(F120="","",IF(LEN(F120)&lt;&gt;18,"证件号码长度错误",IF(MID("10X98765432",(MOD(SUMPRODUCT(MID(F120,ROW(INDIRECT("1:17")),1)*{7;9;10;5;8;4;2;1;6;3;7;9;10;5;8;4;2}),11)+1),1)=RIGHT(F120),IF(AND(G120="女",I120&gt;$C$3),"超龄",IF(AND(G120="男",I120&gt;$C$4),"超龄","正确")),"证件号码错误")))</f>
        <v/>
      </c>
      <c r="K120" s="42"/>
      <c r="L120" s="41"/>
      <c r="M120" s="42"/>
      <c r="N120" s="66"/>
      <c r="O120" s="66"/>
    </row>
    <row r="121" customHeight="1" spans="2:15">
      <c r="B121" s="41">
        <v>112</v>
      </c>
      <c r="C121" s="41"/>
      <c r="D121" s="41"/>
      <c r="E121" s="42"/>
      <c r="F121" s="42"/>
      <c r="G121" s="44" t="str">
        <f t="shared" si="3"/>
        <v/>
      </c>
      <c r="H121" s="41" t="str">
        <f t="shared" si="4"/>
        <v/>
      </c>
      <c r="I121" s="41" t="str">
        <f ca="1" t="shared" si="5"/>
        <v/>
      </c>
      <c r="J121" s="41" t="str">
        <f ca="1">IF(F121="","",IF(LEN(F121)&lt;&gt;18,"证件号码长度错误",IF(MID("10X98765432",(MOD(SUMPRODUCT(MID(F121,ROW(INDIRECT("1:17")),1)*{7;9;10;5;8;4;2;1;6;3;7;9;10;5;8;4;2}),11)+1),1)=RIGHT(F121),IF(AND(G121="女",I121&gt;$C$3),"超龄",IF(AND(G121="男",I121&gt;$C$4),"超龄","正确")),"证件号码错误")))</f>
        <v/>
      </c>
      <c r="K121" s="42"/>
      <c r="L121" s="41"/>
      <c r="M121" s="42"/>
      <c r="N121" s="66"/>
      <c r="O121" s="66"/>
    </row>
    <row r="122" customHeight="1" spans="2:15">
      <c r="B122" s="41">
        <v>113</v>
      </c>
      <c r="C122" s="41"/>
      <c r="D122" s="41"/>
      <c r="E122" s="42"/>
      <c r="F122" s="42"/>
      <c r="G122" s="44" t="str">
        <f t="shared" si="3"/>
        <v/>
      </c>
      <c r="H122" s="41" t="str">
        <f t="shared" si="4"/>
        <v/>
      </c>
      <c r="I122" s="41" t="str">
        <f ca="1" t="shared" si="5"/>
        <v/>
      </c>
      <c r="J122" s="41" t="str">
        <f ca="1">IF(F122="","",IF(LEN(F122)&lt;&gt;18,"证件号码长度错误",IF(MID("10X98765432",(MOD(SUMPRODUCT(MID(F122,ROW(INDIRECT("1:17")),1)*{7;9;10;5;8;4;2;1;6;3;7;9;10;5;8;4;2}),11)+1),1)=RIGHT(F122),IF(AND(G122="女",I122&gt;$C$3),"超龄",IF(AND(G122="男",I122&gt;$C$4),"超龄","正确")),"证件号码错误")))</f>
        <v/>
      </c>
      <c r="K122" s="42"/>
      <c r="L122" s="41"/>
      <c r="M122" s="42"/>
      <c r="N122" s="66"/>
      <c r="O122" s="66"/>
    </row>
    <row r="123" customHeight="1" spans="2:15">
      <c r="B123" s="41">
        <v>114</v>
      </c>
      <c r="C123" s="41"/>
      <c r="D123" s="41"/>
      <c r="E123" s="42"/>
      <c r="F123" s="42"/>
      <c r="G123" s="44" t="str">
        <f t="shared" si="3"/>
        <v/>
      </c>
      <c r="H123" s="41" t="str">
        <f t="shared" si="4"/>
        <v/>
      </c>
      <c r="I123" s="41" t="str">
        <f ca="1" t="shared" si="5"/>
        <v/>
      </c>
      <c r="J123" s="41" t="str">
        <f ca="1">IF(F123="","",IF(LEN(F123)&lt;&gt;18,"证件号码长度错误",IF(MID("10X98765432",(MOD(SUMPRODUCT(MID(F123,ROW(INDIRECT("1:17")),1)*{7;9;10;5;8;4;2;1;6;3;7;9;10;5;8;4;2}),11)+1),1)=RIGHT(F123),IF(AND(G123="女",I123&gt;$C$3),"超龄",IF(AND(G123="男",I123&gt;$C$4),"超龄","正确")),"证件号码错误")))</f>
        <v/>
      </c>
      <c r="K123" s="42"/>
      <c r="L123" s="41"/>
      <c r="M123" s="42"/>
      <c r="N123" s="66"/>
      <c r="O123" s="66"/>
    </row>
    <row r="124" customHeight="1" spans="2:15">
      <c r="B124" s="41">
        <v>115</v>
      </c>
      <c r="C124" s="41"/>
      <c r="D124" s="41"/>
      <c r="E124" s="42"/>
      <c r="F124" s="42"/>
      <c r="G124" s="44" t="str">
        <f t="shared" si="3"/>
        <v/>
      </c>
      <c r="H124" s="41" t="str">
        <f t="shared" si="4"/>
        <v/>
      </c>
      <c r="I124" s="41" t="str">
        <f ca="1" t="shared" si="5"/>
        <v/>
      </c>
      <c r="J124" s="41" t="str">
        <f ca="1">IF(F124="","",IF(LEN(F124)&lt;&gt;18,"证件号码长度错误",IF(MID("10X98765432",(MOD(SUMPRODUCT(MID(F124,ROW(INDIRECT("1:17")),1)*{7;9;10;5;8;4;2;1;6;3;7;9;10;5;8;4;2}),11)+1),1)=RIGHT(F124),IF(AND(G124="女",I124&gt;$C$3),"超龄",IF(AND(G124="男",I124&gt;$C$4),"超龄","正确")),"证件号码错误")))</f>
        <v/>
      </c>
      <c r="K124" s="42"/>
      <c r="L124" s="41"/>
      <c r="M124" s="42"/>
      <c r="N124" s="66"/>
      <c r="O124" s="66"/>
    </row>
    <row r="125" customHeight="1" spans="2:15">
      <c r="B125" s="41">
        <v>116</v>
      </c>
      <c r="C125" s="41"/>
      <c r="D125" s="41"/>
      <c r="E125" s="42"/>
      <c r="F125" s="42"/>
      <c r="G125" s="44" t="str">
        <f t="shared" si="3"/>
        <v/>
      </c>
      <c r="H125" s="41" t="str">
        <f t="shared" si="4"/>
        <v/>
      </c>
      <c r="I125" s="41" t="str">
        <f ca="1" t="shared" si="5"/>
        <v/>
      </c>
      <c r="J125" s="41" t="str">
        <f ca="1">IF(F125="","",IF(LEN(F125)&lt;&gt;18,"证件号码长度错误",IF(MID("10X98765432",(MOD(SUMPRODUCT(MID(F125,ROW(INDIRECT("1:17")),1)*{7;9;10;5;8;4;2;1;6;3;7;9;10;5;8;4;2}),11)+1),1)=RIGHT(F125),IF(AND(G125="女",I125&gt;$C$3),"超龄",IF(AND(G125="男",I125&gt;$C$4),"超龄","正确")),"证件号码错误")))</f>
        <v/>
      </c>
      <c r="K125" s="42"/>
      <c r="L125" s="41"/>
      <c r="M125" s="42"/>
      <c r="N125" s="66"/>
      <c r="O125" s="66"/>
    </row>
    <row r="126" customHeight="1" spans="2:15">
      <c r="B126" s="41">
        <v>117</v>
      </c>
      <c r="C126" s="41"/>
      <c r="D126" s="41"/>
      <c r="E126" s="42"/>
      <c r="F126" s="42"/>
      <c r="G126" s="44" t="str">
        <f t="shared" si="3"/>
        <v/>
      </c>
      <c r="H126" s="41" t="str">
        <f t="shared" si="4"/>
        <v/>
      </c>
      <c r="I126" s="41" t="str">
        <f ca="1" t="shared" si="5"/>
        <v/>
      </c>
      <c r="J126" s="41" t="str">
        <f ca="1">IF(F126="","",IF(LEN(F126)&lt;&gt;18,"证件号码长度错误",IF(MID("10X98765432",(MOD(SUMPRODUCT(MID(F126,ROW(INDIRECT("1:17")),1)*{7;9;10;5;8;4;2;1;6;3;7;9;10;5;8;4;2}),11)+1),1)=RIGHT(F126),IF(AND(G126="女",I126&gt;$C$3),"超龄",IF(AND(G126="男",I126&gt;$C$4),"超龄","正确")),"证件号码错误")))</f>
        <v/>
      </c>
      <c r="K126" s="42"/>
      <c r="L126" s="41"/>
      <c r="M126" s="42"/>
      <c r="N126" s="66"/>
      <c r="O126" s="66"/>
    </row>
    <row r="127" customHeight="1" spans="2:15">
      <c r="B127" s="41">
        <v>118</v>
      </c>
      <c r="C127" s="41"/>
      <c r="D127" s="41"/>
      <c r="E127" s="42"/>
      <c r="F127" s="42"/>
      <c r="G127" s="44" t="str">
        <f t="shared" si="3"/>
        <v/>
      </c>
      <c r="H127" s="41" t="str">
        <f t="shared" si="4"/>
        <v/>
      </c>
      <c r="I127" s="41" t="str">
        <f ca="1" t="shared" si="5"/>
        <v/>
      </c>
      <c r="J127" s="41" t="str">
        <f ca="1">IF(F127="","",IF(LEN(F127)&lt;&gt;18,"证件号码长度错误",IF(MID("10X98765432",(MOD(SUMPRODUCT(MID(F127,ROW(INDIRECT("1:17")),1)*{7;9;10;5;8;4;2;1;6;3;7;9;10;5;8;4;2}),11)+1),1)=RIGHT(F127),IF(AND(G127="女",I127&gt;$C$3),"超龄",IF(AND(G127="男",I127&gt;$C$4),"超龄","正确")),"证件号码错误")))</f>
        <v/>
      </c>
      <c r="K127" s="42"/>
      <c r="L127" s="41"/>
      <c r="M127" s="42"/>
      <c r="N127" s="66"/>
      <c r="O127" s="66"/>
    </row>
    <row r="128" customHeight="1" spans="2:15">
      <c r="B128" s="41">
        <v>119</v>
      </c>
      <c r="C128" s="41"/>
      <c r="D128" s="41"/>
      <c r="E128" s="42"/>
      <c r="F128" s="42"/>
      <c r="G128" s="44" t="str">
        <f t="shared" si="3"/>
        <v/>
      </c>
      <c r="H128" s="41" t="str">
        <f t="shared" si="4"/>
        <v/>
      </c>
      <c r="I128" s="41" t="str">
        <f ca="1" t="shared" si="5"/>
        <v/>
      </c>
      <c r="J128" s="41" t="str">
        <f ca="1">IF(F128="","",IF(LEN(F128)&lt;&gt;18,"证件号码长度错误",IF(MID("10X98765432",(MOD(SUMPRODUCT(MID(F128,ROW(INDIRECT("1:17")),1)*{7;9;10;5;8;4;2;1;6;3;7;9;10;5;8;4;2}),11)+1),1)=RIGHT(F128),IF(AND(G128="女",I128&gt;$C$3),"超龄",IF(AND(G128="男",I128&gt;$C$4),"超龄","正确")),"证件号码错误")))</f>
        <v/>
      </c>
      <c r="K128" s="42"/>
      <c r="L128" s="41"/>
      <c r="M128" s="42"/>
      <c r="N128" s="66"/>
      <c r="O128" s="66"/>
    </row>
    <row r="129" customHeight="1" spans="2:15">
      <c r="B129" s="41">
        <v>120</v>
      </c>
      <c r="C129" s="41"/>
      <c r="D129" s="41"/>
      <c r="E129" s="42"/>
      <c r="F129" s="42"/>
      <c r="G129" s="44" t="str">
        <f t="shared" si="3"/>
        <v/>
      </c>
      <c r="H129" s="41" t="str">
        <f t="shared" si="4"/>
        <v/>
      </c>
      <c r="I129" s="41" t="str">
        <f ca="1" t="shared" si="5"/>
        <v/>
      </c>
      <c r="J129" s="41" t="str">
        <f ca="1">IF(F129="","",IF(LEN(F129)&lt;&gt;18,"证件号码长度错误",IF(MID("10X98765432",(MOD(SUMPRODUCT(MID(F129,ROW(INDIRECT("1:17")),1)*{7;9;10;5;8;4;2;1;6;3;7;9;10;5;8;4;2}),11)+1),1)=RIGHT(F129),IF(AND(G129="女",I129&gt;$C$3),"超龄",IF(AND(G129="男",I129&gt;$C$4),"超龄","正确")),"证件号码错误")))</f>
        <v/>
      </c>
      <c r="K129" s="42"/>
      <c r="L129" s="41"/>
      <c r="M129" s="42"/>
      <c r="N129" s="66"/>
      <c r="O129" s="66"/>
    </row>
    <row r="130" customHeight="1" spans="2:15">
      <c r="B130" s="41">
        <v>121</v>
      </c>
      <c r="C130" s="41"/>
      <c r="D130" s="41"/>
      <c r="E130" s="42"/>
      <c r="F130" s="42"/>
      <c r="G130" s="44" t="str">
        <f t="shared" si="3"/>
        <v/>
      </c>
      <c r="H130" s="41" t="str">
        <f t="shared" si="4"/>
        <v/>
      </c>
      <c r="I130" s="41" t="str">
        <f ca="1" t="shared" si="5"/>
        <v/>
      </c>
      <c r="J130" s="41" t="str">
        <f ca="1">IF(F130="","",IF(LEN(F130)&lt;&gt;18,"证件号码长度错误",IF(MID("10X98765432",(MOD(SUMPRODUCT(MID(F130,ROW(INDIRECT("1:17")),1)*{7;9;10;5;8;4;2;1;6;3;7;9;10;5;8;4;2}),11)+1),1)=RIGHT(F130),IF(AND(G130="女",I130&gt;$C$3),"超龄",IF(AND(G130="男",I130&gt;$C$4),"超龄","正确")),"证件号码错误")))</f>
        <v/>
      </c>
      <c r="K130" s="42"/>
      <c r="L130" s="41"/>
      <c r="M130" s="42"/>
      <c r="N130" s="66"/>
      <c r="O130" s="66"/>
    </row>
    <row r="131" customHeight="1" spans="2:15">
      <c r="B131" s="41">
        <v>122</v>
      </c>
      <c r="C131" s="41"/>
      <c r="D131" s="41"/>
      <c r="E131" s="42"/>
      <c r="F131" s="42"/>
      <c r="G131" s="44" t="str">
        <f t="shared" si="3"/>
        <v/>
      </c>
      <c r="H131" s="41" t="str">
        <f t="shared" si="4"/>
        <v/>
      </c>
      <c r="I131" s="41" t="str">
        <f ca="1" t="shared" si="5"/>
        <v/>
      </c>
      <c r="J131" s="41" t="str">
        <f ca="1">IF(F131="","",IF(LEN(F131)&lt;&gt;18,"证件号码长度错误",IF(MID("10X98765432",(MOD(SUMPRODUCT(MID(F131,ROW(INDIRECT("1:17")),1)*{7;9;10;5;8;4;2;1;6;3;7;9;10;5;8;4;2}),11)+1),1)=RIGHT(F131),IF(AND(G131="女",I131&gt;$C$3),"超龄",IF(AND(G131="男",I131&gt;$C$4),"超龄","正确")),"证件号码错误")))</f>
        <v/>
      </c>
      <c r="K131" s="42"/>
      <c r="L131" s="41"/>
      <c r="M131" s="42"/>
      <c r="N131" s="66"/>
      <c r="O131" s="66"/>
    </row>
    <row r="132" customHeight="1" spans="2:15">
      <c r="B132" s="41">
        <v>123</v>
      </c>
      <c r="C132" s="41"/>
      <c r="D132" s="41"/>
      <c r="E132" s="42"/>
      <c r="F132" s="42"/>
      <c r="G132" s="44" t="str">
        <f t="shared" si="3"/>
        <v/>
      </c>
      <c r="H132" s="41" t="str">
        <f t="shared" si="4"/>
        <v/>
      </c>
      <c r="I132" s="41" t="str">
        <f ca="1" t="shared" si="5"/>
        <v/>
      </c>
      <c r="J132" s="41" t="str">
        <f ca="1">IF(F132="","",IF(LEN(F132)&lt;&gt;18,"证件号码长度错误",IF(MID("10X98765432",(MOD(SUMPRODUCT(MID(F132,ROW(INDIRECT("1:17")),1)*{7;9;10;5;8;4;2;1;6;3;7;9;10;5;8;4;2}),11)+1),1)=RIGHT(F132),IF(AND(G132="女",I132&gt;$C$3),"超龄",IF(AND(G132="男",I132&gt;$C$4),"超龄","正确")),"证件号码错误")))</f>
        <v/>
      </c>
      <c r="K132" s="42"/>
      <c r="L132" s="41"/>
      <c r="M132" s="42"/>
      <c r="N132" s="66"/>
      <c r="O132" s="66"/>
    </row>
    <row r="133" customHeight="1" spans="2:15">
      <c r="B133" s="41">
        <v>124</v>
      </c>
      <c r="C133" s="41"/>
      <c r="D133" s="41"/>
      <c r="E133" s="42"/>
      <c r="F133" s="42"/>
      <c r="G133" s="44" t="str">
        <f t="shared" si="3"/>
        <v/>
      </c>
      <c r="H133" s="41" t="str">
        <f t="shared" si="4"/>
        <v/>
      </c>
      <c r="I133" s="41" t="str">
        <f ca="1" t="shared" si="5"/>
        <v/>
      </c>
      <c r="J133" s="41" t="str">
        <f ca="1">IF(F133="","",IF(LEN(F133)&lt;&gt;18,"证件号码长度错误",IF(MID("10X98765432",(MOD(SUMPRODUCT(MID(F133,ROW(INDIRECT("1:17")),1)*{7;9;10;5;8;4;2;1;6;3;7;9;10;5;8;4;2}),11)+1),1)=RIGHT(F133),IF(AND(G133="女",I133&gt;$C$3),"超龄",IF(AND(G133="男",I133&gt;$C$4),"超龄","正确")),"证件号码错误")))</f>
        <v/>
      </c>
      <c r="K133" s="42"/>
      <c r="L133" s="41"/>
      <c r="M133" s="42"/>
      <c r="N133" s="66"/>
      <c r="O133" s="66"/>
    </row>
    <row r="134" customHeight="1" spans="2:15">
      <c r="B134" s="41">
        <v>125</v>
      </c>
      <c r="C134" s="41"/>
      <c r="D134" s="41"/>
      <c r="E134" s="42"/>
      <c r="F134" s="42"/>
      <c r="G134" s="44" t="str">
        <f t="shared" si="3"/>
        <v/>
      </c>
      <c r="H134" s="41" t="str">
        <f t="shared" si="4"/>
        <v/>
      </c>
      <c r="I134" s="41" t="str">
        <f ca="1" t="shared" si="5"/>
        <v/>
      </c>
      <c r="J134" s="41" t="str">
        <f ca="1">IF(F134="","",IF(LEN(F134)&lt;&gt;18,"证件号码长度错误",IF(MID("10X98765432",(MOD(SUMPRODUCT(MID(F134,ROW(INDIRECT("1:17")),1)*{7;9;10;5;8;4;2;1;6;3;7;9;10;5;8;4;2}),11)+1),1)=RIGHT(F134),IF(AND(G134="女",I134&gt;$C$3),"超龄",IF(AND(G134="男",I134&gt;$C$4),"超龄","正确")),"证件号码错误")))</f>
        <v/>
      </c>
      <c r="K134" s="42"/>
      <c r="L134" s="41"/>
      <c r="M134" s="42"/>
      <c r="N134" s="66"/>
      <c r="O134" s="66"/>
    </row>
    <row r="135" customHeight="1" spans="2:15">
      <c r="B135" s="41">
        <v>126</v>
      </c>
      <c r="C135" s="41"/>
      <c r="D135" s="41"/>
      <c r="E135" s="42"/>
      <c r="F135" s="42"/>
      <c r="G135" s="44" t="str">
        <f t="shared" si="3"/>
        <v/>
      </c>
      <c r="H135" s="41" t="str">
        <f t="shared" si="4"/>
        <v/>
      </c>
      <c r="I135" s="41" t="str">
        <f ca="1" t="shared" si="5"/>
        <v/>
      </c>
      <c r="J135" s="41" t="str">
        <f ca="1">IF(F135="","",IF(LEN(F135)&lt;&gt;18,"证件号码长度错误",IF(MID("10X98765432",(MOD(SUMPRODUCT(MID(F135,ROW(INDIRECT("1:17")),1)*{7;9;10;5;8;4;2;1;6;3;7;9;10;5;8;4;2}),11)+1),1)=RIGHT(F135),IF(AND(G135="女",I135&gt;$C$3),"超龄",IF(AND(G135="男",I135&gt;$C$4),"超龄","正确")),"证件号码错误")))</f>
        <v/>
      </c>
      <c r="K135" s="42"/>
      <c r="L135" s="41"/>
      <c r="M135" s="42"/>
      <c r="N135" s="66"/>
      <c r="O135" s="66"/>
    </row>
    <row r="136" customHeight="1" spans="2:15">
      <c r="B136" s="41">
        <v>127</v>
      </c>
      <c r="C136" s="41"/>
      <c r="D136" s="41"/>
      <c r="E136" s="42"/>
      <c r="F136" s="42"/>
      <c r="G136" s="44" t="str">
        <f t="shared" si="3"/>
        <v/>
      </c>
      <c r="H136" s="41" t="str">
        <f t="shared" si="4"/>
        <v/>
      </c>
      <c r="I136" s="41" t="str">
        <f ca="1" t="shared" si="5"/>
        <v/>
      </c>
      <c r="J136" s="41" t="str">
        <f ca="1">IF(F136="","",IF(LEN(F136)&lt;&gt;18,"证件号码长度错误",IF(MID("10X98765432",(MOD(SUMPRODUCT(MID(F136,ROW(INDIRECT("1:17")),1)*{7;9;10;5;8;4;2;1;6;3;7;9;10;5;8;4;2}),11)+1),1)=RIGHT(F136),IF(AND(G136="女",I136&gt;$C$3),"超龄",IF(AND(G136="男",I136&gt;$C$4),"超龄","正确")),"证件号码错误")))</f>
        <v/>
      </c>
      <c r="K136" s="42"/>
      <c r="L136" s="41"/>
      <c r="M136" s="42"/>
      <c r="N136" s="66"/>
      <c r="O136" s="66"/>
    </row>
    <row r="137" customHeight="1" spans="2:15">
      <c r="B137" s="41">
        <v>128</v>
      </c>
      <c r="C137" s="41"/>
      <c r="D137" s="41"/>
      <c r="E137" s="42"/>
      <c r="F137" s="42"/>
      <c r="G137" s="44" t="str">
        <f t="shared" si="3"/>
        <v/>
      </c>
      <c r="H137" s="41" t="str">
        <f t="shared" si="4"/>
        <v/>
      </c>
      <c r="I137" s="41" t="str">
        <f ca="1" t="shared" si="5"/>
        <v/>
      </c>
      <c r="J137" s="41" t="str">
        <f ca="1">IF(F137="","",IF(LEN(F137)&lt;&gt;18,"证件号码长度错误",IF(MID("10X98765432",(MOD(SUMPRODUCT(MID(F137,ROW(INDIRECT("1:17")),1)*{7;9;10;5;8;4;2;1;6;3;7;9;10;5;8;4;2}),11)+1),1)=RIGHT(F137),IF(AND(G137="女",I137&gt;$C$3),"超龄",IF(AND(G137="男",I137&gt;$C$4),"超龄","正确")),"证件号码错误")))</f>
        <v/>
      </c>
      <c r="K137" s="42"/>
      <c r="L137" s="41"/>
      <c r="M137" s="42"/>
      <c r="N137" s="66"/>
      <c r="O137" s="66"/>
    </row>
    <row r="138" customHeight="1" spans="2:15">
      <c r="B138" s="41">
        <v>129</v>
      </c>
      <c r="C138" s="41"/>
      <c r="D138" s="41"/>
      <c r="E138" s="42"/>
      <c r="F138" s="42"/>
      <c r="G138" s="44" t="str">
        <f t="shared" si="3"/>
        <v/>
      </c>
      <c r="H138" s="41" t="str">
        <f t="shared" si="4"/>
        <v/>
      </c>
      <c r="I138" s="41" t="str">
        <f ca="1" t="shared" si="5"/>
        <v/>
      </c>
      <c r="J138" s="41" t="str">
        <f ca="1">IF(F138="","",IF(LEN(F138)&lt;&gt;18,"证件号码长度错误",IF(MID("10X98765432",(MOD(SUMPRODUCT(MID(F138,ROW(INDIRECT("1:17")),1)*{7;9;10;5;8;4;2;1;6;3;7;9;10;5;8;4;2}),11)+1),1)=RIGHT(F138),IF(AND(G138="女",I138&gt;$C$3),"超龄",IF(AND(G138="男",I138&gt;$C$4),"超龄","正确")),"证件号码错误")))</f>
        <v/>
      </c>
      <c r="K138" s="42"/>
      <c r="L138" s="41"/>
      <c r="M138" s="42"/>
      <c r="N138" s="66"/>
      <c r="O138" s="66"/>
    </row>
    <row r="139" customHeight="1" spans="2:15">
      <c r="B139" s="41">
        <v>130</v>
      </c>
      <c r="C139" s="41"/>
      <c r="D139" s="41"/>
      <c r="E139" s="42"/>
      <c r="F139" s="42"/>
      <c r="G139" s="44" t="str">
        <f t="shared" ref="G139:G202" si="6">IF(ISBLANK(F139),"",IF(MOD(MID(F139,17,1),2)=1,"男","女"))</f>
        <v/>
      </c>
      <c r="H139" s="41" t="str">
        <f t="shared" ref="H139:H202" si="7">IF($C$5="年月日",TEXT(MID(F139,7,8),"0000年00月00日"),IF($C$5="斜杠",IF(F139="","",MID(F139,7,4)&amp;"/"&amp;MID(F139,11,2)&amp;"/"&amp;MID(F139,13,2)),IF($C$5="横杠",TEXT(MID(F139,7,8),"0000-00-00"),IF($C$5="数字",TEXT(MID(F139,7,8),"00000000"),""))))</f>
        <v/>
      </c>
      <c r="I139" s="41" t="str">
        <f ca="1" t="shared" ref="I139:I202" si="8">IF(F139="","",DATEDIF(TEXT(MID(F139,7,8),"0000-00-00"),TODAY(),"Y"))</f>
        <v/>
      </c>
      <c r="J139" s="41" t="str">
        <f ca="1">IF(F139="","",IF(LEN(F139)&lt;&gt;18,"证件号码长度错误",IF(MID("10X98765432",(MOD(SUMPRODUCT(MID(F139,ROW(INDIRECT("1:17")),1)*{7;9;10;5;8;4;2;1;6;3;7;9;10;5;8;4;2}),11)+1),1)=RIGHT(F139),IF(AND(G139="女",I139&gt;$C$3),"超龄",IF(AND(G139="男",I139&gt;$C$4),"超龄","正确")),"证件号码错误")))</f>
        <v/>
      </c>
      <c r="K139" s="42"/>
      <c r="L139" s="41"/>
      <c r="M139" s="42"/>
      <c r="N139" s="66"/>
      <c r="O139" s="66"/>
    </row>
    <row r="140" customHeight="1" spans="2:15">
      <c r="B140" s="41">
        <v>131</v>
      </c>
      <c r="C140" s="41"/>
      <c r="D140" s="41"/>
      <c r="E140" s="42"/>
      <c r="F140" s="42"/>
      <c r="G140" s="44" t="str">
        <f t="shared" si="6"/>
        <v/>
      </c>
      <c r="H140" s="41" t="str">
        <f t="shared" si="7"/>
        <v/>
      </c>
      <c r="I140" s="41" t="str">
        <f ca="1" t="shared" si="8"/>
        <v/>
      </c>
      <c r="J140" s="41" t="str">
        <f ca="1">IF(F140="","",IF(LEN(F140)&lt;&gt;18,"证件号码长度错误",IF(MID("10X98765432",(MOD(SUMPRODUCT(MID(F140,ROW(INDIRECT("1:17")),1)*{7;9;10;5;8;4;2;1;6;3;7;9;10;5;8;4;2}),11)+1),1)=RIGHT(F140),IF(AND(G140="女",I140&gt;$C$3),"超龄",IF(AND(G140="男",I140&gt;$C$4),"超龄","正确")),"证件号码错误")))</f>
        <v/>
      </c>
      <c r="K140" s="42"/>
      <c r="L140" s="41"/>
      <c r="M140" s="42"/>
      <c r="N140" s="66"/>
      <c r="O140" s="66"/>
    </row>
    <row r="141" customHeight="1" spans="2:15">
      <c r="B141" s="41">
        <v>132</v>
      </c>
      <c r="C141" s="41"/>
      <c r="D141" s="41"/>
      <c r="E141" s="42"/>
      <c r="F141" s="42"/>
      <c r="G141" s="44" t="str">
        <f t="shared" si="6"/>
        <v/>
      </c>
      <c r="H141" s="41" t="str">
        <f t="shared" si="7"/>
        <v/>
      </c>
      <c r="I141" s="41" t="str">
        <f ca="1" t="shared" si="8"/>
        <v/>
      </c>
      <c r="J141" s="41" t="str">
        <f ca="1">IF(F141="","",IF(LEN(F141)&lt;&gt;18,"证件号码长度错误",IF(MID("10X98765432",(MOD(SUMPRODUCT(MID(F141,ROW(INDIRECT("1:17")),1)*{7;9;10;5;8;4;2;1;6;3;7;9;10;5;8;4;2}),11)+1),1)=RIGHT(F141),IF(AND(G141="女",I141&gt;$C$3),"超龄",IF(AND(G141="男",I141&gt;$C$4),"超龄","正确")),"证件号码错误")))</f>
        <v/>
      </c>
      <c r="K141" s="42"/>
      <c r="L141" s="41"/>
      <c r="M141" s="42"/>
      <c r="N141" s="66"/>
      <c r="O141" s="66"/>
    </row>
    <row r="142" customHeight="1" spans="2:15">
      <c r="B142" s="41">
        <v>133</v>
      </c>
      <c r="C142" s="41"/>
      <c r="D142" s="41"/>
      <c r="E142" s="42"/>
      <c r="F142" s="42"/>
      <c r="G142" s="44" t="str">
        <f t="shared" si="6"/>
        <v/>
      </c>
      <c r="H142" s="41" t="str">
        <f t="shared" si="7"/>
        <v/>
      </c>
      <c r="I142" s="41" t="str">
        <f ca="1" t="shared" si="8"/>
        <v/>
      </c>
      <c r="J142" s="41" t="str">
        <f ca="1">IF(F142="","",IF(LEN(F142)&lt;&gt;18,"证件号码长度错误",IF(MID("10X98765432",(MOD(SUMPRODUCT(MID(F142,ROW(INDIRECT("1:17")),1)*{7;9;10;5;8;4;2;1;6;3;7;9;10;5;8;4;2}),11)+1),1)=RIGHT(F142),IF(AND(G142="女",I142&gt;$C$3),"超龄",IF(AND(G142="男",I142&gt;$C$4),"超龄","正确")),"证件号码错误")))</f>
        <v/>
      </c>
      <c r="K142" s="42"/>
      <c r="L142" s="41"/>
      <c r="M142" s="42"/>
      <c r="N142" s="66"/>
      <c r="O142" s="66"/>
    </row>
    <row r="143" customHeight="1" spans="2:15">
      <c r="B143" s="41">
        <v>134</v>
      </c>
      <c r="C143" s="41"/>
      <c r="D143" s="41"/>
      <c r="E143" s="42"/>
      <c r="F143" s="42"/>
      <c r="G143" s="44" t="str">
        <f t="shared" si="6"/>
        <v/>
      </c>
      <c r="H143" s="41" t="str">
        <f t="shared" si="7"/>
        <v/>
      </c>
      <c r="I143" s="41" t="str">
        <f ca="1" t="shared" si="8"/>
        <v/>
      </c>
      <c r="J143" s="41" t="str">
        <f ca="1">IF(F143="","",IF(LEN(F143)&lt;&gt;18,"证件号码长度错误",IF(MID("10X98765432",(MOD(SUMPRODUCT(MID(F143,ROW(INDIRECT("1:17")),1)*{7;9;10;5;8;4;2;1;6;3;7;9;10;5;8;4;2}),11)+1),1)=RIGHT(F143),IF(AND(G143="女",I143&gt;$C$3),"超龄",IF(AND(G143="男",I143&gt;$C$4),"超龄","正确")),"证件号码错误")))</f>
        <v/>
      </c>
      <c r="K143" s="42"/>
      <c r="L143" s="41"/>
      <c r="M143" s="42"/>
      <c r="N143" s="66"/>
      <c r="O143" s="66"/>
    </row>
    <row r="144" customHeight="1" spans="2:15">
      <c r="B144" s="41">
        <v>135</v>
      </c>
      <c r="C144" s="41"/>
      <c r="D144" s="41"/>
      <c r="E144" s="42"/>
      <c r="F144" s="42"/>
      <c r="G144" s="44" t="str">
        <f t="shared" si="6"/>
        <v/>
      </c>
      <c r="H144" s="41" t="str">
        <f t="shared" si="7"/>
        <v/>
      </c>
      <c r="I144" s="41" t="str">
        <f ca="1" t="shared" si="8"/>
        <v/>
      </c>
      <c r="J144" s="41" t="str">
        <f ca="1">IF(F144="","",IF(LEN(F144)&lt;&gt;18,"证件号码长度错误",IF(MID("10X98765432",(MOD(SUMPRODUCT(MID(F144,ROW(INDIRECT("1:17")),1)*{7;9;10;5;8;4;2;1;6;3;7;9;10;5;8;4;2}),11)+1),1)=RIGHT(F144),IF(AND(G144="女",I144&gt;$C$3),"超龄",IF(AND(G144="男",I144&gt;$C$4),"超龄","正确")),"证件号码错误")))</f>
        <v/>
      </c>
      <c r="K144" s="42"/>
      <c r="L144" s="41"/>
      <c r="M144" s="42"/>
      <c r="N144" s="66"/>
      <c r="O144" s="66"/>
    </row>
    <row r="145" customHeight="1" spans="2:15">
      <c r="B145" s="41">
        <v>136</v>
      </c>
      <c r="C145" s="41"/>
      <c r="D145" s="41"/>
      <c r="E145" s="42"/>
      <c r="F145" s="42"/>
      <c r="G145" s="44" t="str">
        <f t="shared" si="6"/>
        <v/>
      </c>
      <c r="H145" s="41" t="str">
        <f t="shared" si="7"/>
        <v/>
      </c>
      <c r="I145" s="41" t="str">
        <f ca="1" t="shared" si="8"/>
        <v/>
      </c>
      <c r="J145" s="41" t="str">
        <f ca="1">IF(F145="","",IF(LEN(F145)&lt;&gt;18,"证件号码长度错误",IF(MID("10X98765432",(MOD(SUMPRODUCT(MID(F145,ROW(INDIRECT("1:17")),1)*{7;9;10;5;8;4;2;1;6;3;7;9;10;5;8;4;2}),11)+1),1)=RIGHT(F145),IF(AND(G145="女",I145&gt;$C$3),"超龄",IF(AND(G145="男",I145&gt;$C$4),"超龄","正确")),"证件号码错误")))</f>
        <v/>
      </c>
      <c r="K145" s="42"/>
      <c r="L145" s="41"/>
      <c r="M145" s="42"/>
      <c r="N145" s="66"/>
      <c r="O145" s="66"/>
    </row>
    <row r="146" customHeight="1" spans="2:15">
      <c r="B146" s="41">
        <v>137</v>
      </c>
      <c r="C146" s="41"/>
      <c r="D146" s="41"/>
      <c r="E146" s="42"/>
      <c r="F146" s="42"/>
      <c r="G146" s="44" t="str">
        <f t="shared" si="6"/>
        <v/>
      </c>
      <c r="H146" s="41" t="str">
        <f t="shared" si="7"/>
        <v/>
      </c>
      <c r="I146" s="41" t="str">
        <f ca="1" t="shared" si="8"/>
        <v/>
      </c>
      <c r="J146" s="41" t="str">
        <f ca="1">IF(F146="","",IF(LEN(F146)&lt;&gt;18,"证件号码长度错误",IF(MID("10X98765432",(MOD(SUMPRODUCT(MID(F146,ROW(INDIRECT("1:17")),1)*{7;9;10;5;8;4;2;1;6;3;7;9;10;5;8;4;2}),11)+1),1)=RIGHT(F146),IF(AND(G146="女",I146&gt;$C$3),"超龄",IF(AND(G146="男",I146&gt;$C$4),"超龄","正确")),"证件号码错误")))</f>
        <v/>
      </c>
      <c r="K146" s="42"/>
      <c r="L146" s="41"/>
      <c r="M146" s="42"/>
      <c r="N146" s="66"/>
      <c r="O146" s="66"/>
    </row>
    <row r="147" customHeight="1" spans="2:15">
      <c r="B147" s="41">
        <v>138</v>
      </c>
      <c r="C147" s="41"/>
      <c r="D147" s="41"/>
      <c r="E147" s="42"/>
      <c r="F147" s="42"/>
      <c r="G147" s="44" t="str">
        <f t="shared" si="6"/>
        <v/>
      </c>
      <c r="H147" s="41" t="str">
        <f t="shared" si="7"/>
        <v/>
      </c>
      <c r="I147" s="41" t="str">
        <f ca="1" t="shared" si="8"/>
        <v/>
      </c>
      <c r="J147" s="41" t="str">
        <f ca="1">IF(F147="","",IF(LEN(F147)&lt;&gt;18,"证件号码长度错误",IF(MID("10X98765432",(MOD(SUMPRODUCT(MID(F147,ROW(INDIRECT("1:17")),1)*{7;9;10;5;8;4;2;1;6;3;7;9;10;5;8;4;2}),11)+1),1)=RIGHT(F147),IF(AND(G147="女",I147&gt;$C$3),"超龄",IF(AND(G147="男",I147&gt;$C$4),"超龄","正确")),"证件号码错误")))</f>
        <v/>
      </c>
      <c r="K147" s="42"/>
      <c r="L147" s="41"/>
      <c r="M147" s="42"/>
      <c r="N147" s="66"/>
      <c r="O147" s="66"/>
    </row>
    <row r="148" customHeight="1" spans="2:15">
      <c r="B148" s="41">
        <v>139</v>
      </c>
      <c r="C148" s="41"/>
      <c r="D148" s="41"/>
      <c r="E148" s="42"/>
      <c r="F148" s="42"/>
      <c r="G148" s="44" t="str">
        <f t="shared" si="6"/>
        <v/>
      </c>
      <c r="H148" s="41" t="str">
        <f t="shared" si="7"/>
        <v/>
      </c>
      <c r="I148" s="41" t="str">
        <f ca="1" t="shared" si="8"/>
        <v/>
      </c>
      <c r="J148" s="41" t="str">
        <f ca="1">IF(F148="","",IF(LEN(F148)&lt;&gt;18,"证件号码长度错误",IF(MID("10X98765432",(MOD(SUMPRODUCT(MID(F148,ROW(INDIRECT("1:17")),1)*{7;9;10;5;8;4;2;1;6;3;7;9;10;5;8;4;2}),11)+1),1)=RIGHT(F148),IF(AND(G148="女",I148&gt;$C$3),"超龄",IF(AND(G148="男",I148&gt;$C$4),"超龄","正确")),"证件号码错误")))</f>
        <v/>
      </c>
      <c r="K148" s="42"/>
      <c r="L148" s="41"/>
      <c r="M148" s="42"/>
      <c r="N148" s="66"/>
      <c r="O148" s="66"/>
    </row>
    <row r="149" customHeight="1" spans="2:15">
      <c r="B149" s="41">
        <v>140</v>
      </c>
      <c r="C149" s="41"/>
      <c r="D149" s="41"/>
      <c r="E149" s="42"/>
      <c r="F149" s="42"/>
      <c r="G149" s="44" t="str">
        <f t="shared" si="6"/>
        <v/>
      </c>
      <c r="H149" s="41" t="str">
        <f t="shared" si="7"/>
        <v/>
      </c>
      <c r="I149" s="41" t="str">
        <f ca="1" t="shared" si="8"/>
        <v/>
      </c>
      <c r="J149" s="41" t="str">
        <f ca="1">IF(F149="","",IF(LEN(F149)&lt;&gt;18,"证件号码长度错误",IF(MID("10X98765432",(MOD(SUMPRODUCT(MID(F149,ROW(INDIRECT("1:17")),1)*{7;9;10;5;8;4;2;1;6;3;7;9;10;5;8;4;2}),11)+1),1)=RIGHT(F149),IF(AND(G149="女",I149&gt;$C$3),"超龄",IF(AND(G149="男",I149&gt;$C$4),"超龄","正确")),"证件号码错误")))</f>
        <v/>
      </c>
      <c r="K149" s="42"/>
      <c r="L149" s="41"/>
      <c r="M149" s="42"/>
      <c r="N149" s="66"/>
      <c r="O149" s="66"/>
    </row>
    <row r="150" customHeight="1" spans="2:15">
      <c r="B150" s="41">
        <v>141</v>
      </c>
      <c r="C150" s="41"/>
      <c r="D150" s="41"/>
      <c r="E150" s="42"/>
      <c r="F150" s="42"/>
      <c r="G150" s="44" t="str">
        <f t="shared" si="6"/>
        <v/>
      </c>
      <c r="H150" s="41" t="str">
        <f t="shared" si="7"/>
        <v/>
      </c>
      <c r="I150" s="41" t="str">
        <f ca="1" t="shared" si="8"/>
        <v/>
      </c>
      <c r="J150" s="41" t="str">
        <f ca="1">IF(F150="","",IF(LEN(F150)&lt;&gt;18,"证件号码长度错误",IF(MID("10X98765432",(MOD(SUMPRODUCT(MID(F150,ROW(INDIRECT("1:17")),1)*{7;9;10;5;8;4;2;1;6;3;7;9;10;5;8;4;2}),11)+1),1)=RIGHT(F150),IF(AND(G150="女",I150&gt;$C$3),"超龄",IF(AND(G150="男",I150&gt;$C$4),"超龄","正确")),"证件号码错误")))</f>
        <v/>
      </c>
      <c r="K150" s="42"/>
      <c r="L150" s="41"/>
      <c r="M150" s="42"/>
      <c r="N150" s="66"/>
      <c r="O150" s="66"/>
    </row>
    <row r="151" customHeight="1" spans="2:15">
      <c r="B151" s="41">
        <v>142</v>
      </c>
      <c r="C151" s="41"/>
      <c r="D151" s="41"/>
      <c r="E151" s="42"/>
      <c r="F151" s="42"/>
      <c r="G151" s="44" t="str">
        <f t="shared" si="6"/>
        <v/>
      </c>
      <c r="H151" s="41" t="str">
        <f t="shared" si="7"/>
        <v/>
      </c>
      <c r="I151" s="41" t="str">
        <f ca="1" t="shared" si="8"/>
        <v/>
      </c>
      <c r="J151" s="41" t="str">
        <f ca="1">IF(F151="","",IF(LEN(F151)&lt;&gt;18,"证件号码长度错误",IF(MID("10X98765432",(MOD(SUMPRODUCT(MID(F151,ROW(INDIRECT("1:17")),1)*{7;9;10;5;8;4;2;1;6;3;7;9;10;5;8;4;2}),11)+1),1)=RIGHT(F151),IF(AND(G151="女",I151&gt;$C$3),"超龄",IF(AND(G151="男",I151&gt;$C$4),"超龄","正确")),"证件号码错误")))</f>
        <v/>
      </c>
      <c r="K151" s="42"/>
      <c r="L151" s="41"/>
      <c r="M151" s="42"/>
      <c r="N151" s="66"/>
      <c r="O151" s="66"/>
    </row>
    <row r="152" customHeight="1" spans="2:15">
      <c r="B152" s="41">
        <v>143</v>
      </c>
      <c r="C152" s="41"/>
      <c r="D152" s="41"/>
      <c r="E152" s="42"/>
      <c r="F152" s="42"/>
      <c r="G152" s="44" t="str">
        <f t="shared" si="6"/>
        <v/>
      </c>
      <c r="H152" s="41" t="str">
        <f t="shared" si="7"/>
        <v/>
      </c>
      <c r="I152" s="41" t="str">
        <f ca="1" t="shared" si="8"/>
        <v/>
      </c>
      <c r="J152" s="41" t="str">
        <f ca="1">IF(F152="","",IF(LEN(F152)&lt;&gt;18,"证件号码长度错误",IF(MID("10X98765432",(MOD(SUMPRODUCT(MID(F152,ROW(INDIRECT("1:17")),1)*{7;9;10;5;8;4;2;1;6;3;7;9;10;5;8;4;2}),11)+1),1)=RIGHT(F152),IF(AND(G152="女",I152&gt;$C$3),"超龄",IF(AND(G152="男",I152&gt;$C$4),"超龄","正确")),"证件号码错误")))</f>
        <v/>
      </c>
      <c r="K152" s="42"/>
      <c r="L152" s="41"/>
      <c r="M152" s="42"/>
      <c r="N152" s="66"/>
      <c r="O152" s="66"/>
    </row>
    <row r="153" customHeight="1" spans="2:15">
      <c r="B153" s="41">
        <v>144</v>
      </c>
      <c r="C153" s="41"/>
      <c r="D153" s="41"/>
      <c r="E153" s="42"/>
      <c r="F153" s="42"/>
      <c r="G153" s="44" t="str">
        <f t="shared" si="6"/>
        <v/>
      </c>
      <c r="H153" s="41" t="str">
        <f t="shared" si="7"/>
        <v/>
      </c>
      <c r="I153" s="41" t="str">
        <f ca="1" t="shared" si="8"/>
        <v/>
      </c>
      <c r="J153" s="41" t="str">
        <f ca="1">IF(F153="","",IF(LEN(F153)&lt;&gt;18,"证件号码长度错误",IF(MID("10X98765432",(MOD(SUMPRODUCT(MID(F153,ROW(INDIRECT("1:17")),1)*{7;9;10;5;8;4;2;1;6;3;7;9;10;5;8;4;2}),11)+1),1)=RIGHT(F153),IF(AND(G153="女",I153&gt;$C$3),"超龄",IF(AND(G153="男",I153&gt;$C$4),"超龄","正确")),"证件号码错误")))</f>
        <v/>
      </c>
      <c r="K153" s="42"/>
      <c r="L153" s="41"/>
      <c r="M153" s="42"/>
      <c r="N153" s="66"/>
      <c r="O153" s="66"/>
    </row>
    <row r="154" customHeight="1" spans="2:15">
      <c r="B154" s="41">
        <v>145</v>
      </c>
      <c r="C154" s="41"/>
      <c r="D154" s="41"/>
      <c r="E154" s="42"/>
      <c r="F154" s="42"/>
      <c r="G154" s="44" t="str">
        <f t="shared" si="6"/>
        <v/>
      </c>
      <c r="H154" s="41" t="str">
        <f t="shared" si="7"/>
        <v/>
      </c>
      <c r="I154" s="41" t="str">
        <f ca="1" t="shared" si="8"/>
        <v/>
      </c>
      <c r="J154" s="41" t="str">
        <f ca="1">IF(F154="","",IF(LEN(F154)&lt;&gt;18,"证件号码长度错误",IF(MID("10X98765432",(MOD(SUMPRODUCT(MID(F154,ROW(INDIRECT("1:17")),1)*{7;9;10;5;8;4;2;1;6;3;7;9;10;5;8;4;2}),11)+1),1)=RIGHT(F154),IF(AND(G154="女",I154&gt;$C$3),"超龄",IF(AND(G154="男",I154&gt;$C$4),"超龄","正确")),"证件号码错误")))</f>
        <v/>
      </c>
      <c r="K154" s="42"/>
      <c r="L154" s="41"/>
      <c r="M154" s="42"/>
      <c r="N154" s="66"/>
      <c r="O154" s="66"/>
    </row>
    <row r="155" customHeight="1" spans="2:15">
      <c r="B155" s="41">
        <v>146</v>
      </c>
      <c r="C155" s="41"/>
      <c r="D155" s="41"/>
      <c r="E155" s="42"/>
      <c r="F155" s="42"/>
      <c r="G155" s="44" t="str">
        <f t="shared" si="6"/>
        <v/>
      </c>
      <c r="H155" s="41" t="str">
        <f t="shared" si="7"/>
        <v/>
      </c>
      <c r="I155" s="41" t="str">
        <f ca="1" t="shared" si="8"/>
        <v/>
      </c>
      <c r="J155" s="41" t="str">
        <f ca="1">IF(F155="","",IF(LEN(F155)&lt;&gt;18,"证件号码长度错误",IF(MID("10X98765432",(MOD(SUMPRODUCT(MID(F155,ROW(INDIRECT("1:17")),1)*{7;9;10;5;8;4;2;1;6;3;7;9;10;5;8;4;2}),11)+1),1)=RIGHT(F155),IF(AND(G155="女",I155&gt;$C$3),"超龄",IF(AND(G155="男",I155&gt;$C$4),"超龄","正确")),"证件号码错误")))</f>
        <v/>
      </c>
      <c r="K155" s="42"/>
      <c r="L155" s="41"/>
      <c r="M155" s="42"/>
      <c r="N155" s="66"/>
      <c r="O155" s="66"/>
    </row>
    <row r="156" customHeight="1" spans="2:15">
      <c r="B156" s="41">
        <v>147</v>
      </c>
      <c r="C156" s="41"/>
      <c r="D156" s="41"/>
      <c r="E156" s="42"/>
      <c r="F156" s="42"/>
      <c r="G156" s="44" t="str">
        <f t="shared" si="6"/>
        <v/>
      </c>
      <c r="H156" s="41" t="str">
        <f t="shared" si="7"/>
        <v/>
      </c>
      <c r="I156" s="41" t="str">
        <f ca="1" t="shared" si="8"/>
        <v/>
      </c>
      <c r="J156" s="41" t="str">
        <f ca="1">IF(F156="","",IF(LEN(F156)&lt;&gt;18,"证件号码长度错误",IF(MID("10X98765432",(MOD(SUMPRODUCT(MID(F156,ROW(INDIRECT("1:17")),1)*{7;9;10;5;8;4;2;1;6;3;7;9;10;5;8;4;2}),11)+1),1)=RIGHT(F156),IF(AND(G156="女",I156&gt;$C$3),"超龄",IF(AND(G156="男",I156&gt;$C$4),"超龄","正确")),"证件号码错误")))</f>
        <v/>
      </c>
      <c r="K156" s="42"/>
      <c r="L156" s="41"/>
      <c r="M156" s="42"/>
      <c r="N156" s="66"/>
      <c r="O156" s="66"/>
    </row>
    <row r="157" customHeight="1" spans="2:15">
      <c r="B157" s="41">
        <v>148</v>
      </c>
      <c r="C157" s="41"/>
      <c r="D157" s="41"/>
      <c r="E157" s="42"/>
      <c r="F157" s="42"/>
      <c r="G157" s="44" t="str">
        <f t="shared" si="6"/>
        <v/>
      </c>
      <c r="H157" s="41" t="str">
        <f t="shared" si="7"/>
        <v/>
      </c>
      <c r="I157" s="41" t="str">
        <f ca="1" t="shared" si="8"/>
        <v/>
      </c>
      <c r="J157" s="41" t="str">
        <f ca="1">IF(F157="","",IF(LEN(F157)&lt;&gt;18,"证件号码长度错误",IF(MID("10X98765432",(MOD(SUMPRODUCT(MID(F157,ROW(INDIRECT("1:17")),1)*{7;9;10;5;8;4;2;1;6;3;7;9;10;5;8;4;2}),11)+1),1)=RIGHT(F157),IF(AND(G157="女",I157&gt;$C$3),"超龄",IF(AND(G157="男",I157&gt;$C$4),"超龄","正确")),"证件号码错误")))</f>
        <v/>
      </c>
      <c r="K157" s="42"/>
      <c r="L157" s="41"/>
      <c r="M157" s="42"/>
      <c r="N157" s="66"/>
      <c r="O157" s="66"/>
    </row>
    <row r="158" customHeight="1" spans="2:15">
      <c r="B158" s="41">
        <v>149</v>
      </c>
      <c r="C158" s="41"/>
      <c r="D158" s="41"/>
      <c r="E158" s="42"/>
      <c r="F158" s="42"/>
      <c r="G158" s="44" t="str">
        <f t="shared" si="6"/>
        <v/>
      </c>
      <c r="H158" s="41" t="str">
        <f t="shared" si="7"/>
        <v/>
      </c>
      <c r="I158" s="41" t="str">
        <f ca="1" t="shared" si="8"/>
        <v/>
      </c>
      <c r="J158" s="41" t="str">
        <f ca="1">IF(F158="","",IF(LEN(F158)&lt;&gt;18,"证件号码长度错误",IF(MID("10X98765432",(MOD(SUMPRODUCT(MID(F158,ROW(INDIRECT("1:17")),1)*{7;9;10;5;8;4;2;1;6;3;7;9;10;5;8;4;2}),11)+1),1)=RIGHT(F158),IF(AND(G158="女",I158&gt;$C$3),"超龄",IF(AND(G158="男",I158&gt;$C$4),"超龄","正确")),"证件号码错误")))</f>
        <v/>
      </c>
      <c r="K158" s="42"/>
      <c r="L158" s="41"/>
      <c r="M158" s="42"/>
      <c r="N158" s="66"/>
      <c r="O158" s="66"/>
    </row>
    <row r="159" customHeight="1" spans="2:15">
      <c r="B159" s="41">
        <v>150</v>
      </c>
      <c r="C159" s="41"/>
      <c r="D159" s="41"/>
      <c r="E159" s="42"/>
      <c r="F159" s="42"/>
      <c r="G159" s="44" t="str">
        <f t="shared" si="6"/>
        <v/>
      </c>
      <c r="H159" s="41" t="str">
        <f t="shared" si="7"/>
        <v/>
      </c>
      <c r="I159" s="41" t="str">
        <f ca="1" t="shared" si="8"/>
        <v/>
      </c>
      <c r="J159" s="41" t="str">
        <f ca="1">IF(F159="","",IF(LEN(F159)&lt;&gt;18,"证件号码长度错误",IF(MID("10X98765432",(MOD(SUMPRODUCT(MID(F159,ROW(INDIRECT("1:17")),1)*{7;9;10;5;8;4;2;1;6;3;7;9;10;5;8;4;2}),11)+1),1)=RIGHT(F159),IF(AND(G159="女",I159&gt;$C$3),"超龄",IF(AND(G159="男",I159&gt;$C$4),"超龄","正确")),"证件号码错误")))</f>
        <v/>
      </c>
      <c r="K159" s="42"/>
      <c r="L159" s="41"/>
      <c r="M159" s="42"/>
      <c r="N159" s="66"/>
      <c r="O159" s="66"/>
    </row>
    <row r="160" customHeight="1" spans="2:15">
      <c r="B160" s="41">
        <v>151</v>
      </c>
      <c r="C160" s="41"/>
      <c r="D160" s="41"/>
      <c r="E160" s="42"/>
      <c r="F160" s="42"/>
      <c r="G160" s="44" t="str">
        <f t="shared" si="6"/>
        <v/>
      </c>
      <c r="H160" s="41" t="str">
        <f t="shared" si="7"/>
        <v/>
      </c>
      <c r="I160" s="41" t="str">
        <f ca="1" t="shared" si="8"/>
        <v/>
      </c>
      <c r="J160" s="41" t="str">
        <f ca="1">IF(F160="","",IF(LEN(F160)&lt;&gt;18,"证件号码长度错误",IF(MID("10X98765432",(MOD(SUMPRODUCT(MID(F160,ROW(INDIRECT("1:17")),1)*{7;9;10;5;8;4;2;1;6;3;7;9;10;5;8;4;2}),11)+1),1)=RIGHT(F160),IF(AND(G160="女",I160&gt;$C$3),"超龄",IF(AND(G160="男",I160&gt;$C$4),"超龄","正确")),"证件号码错误")))</f>
        <v/>
      </c>
      <c r="K160" s="42"/>
      <c r="L160" s="41"/>
      <c r="M160" s="42"/>
      <c r="N160" s="66"/>
      <c r="O160" s="66"/>
    </row>
    <row r="161" customHeight="1" spans="2:15">
      <c r="B161" s="41">
        <v>152</v>
      </c>
      <c r="C161" s="41"/>
      <c r="D161" s="41"/>
      <c r="E161" s="42"/>
      <c r="F161" s="42"/>
      <c r="G161" s="44" t="str">
        <f t="shared" si="6"/>
        <v/>
      </c>
      <c r="H161" s="41" t="str">
        <f t="shared" si="7"/>
        <v/>
      </c>
      <c r="I161" s="41" t="str">
        <f ca="1" t="shared" si="8"/>
        <v/>
      </c>
      <c r="J161" s="41" t="str">
        <f ca="1">IF(F161="","",IF(LEN(F161)&lt;&gt;18,"证件号码长度错误",IF(MID("10X98765432",(MOD(SUMPRODUCT(MID(F161,ROW(INDIRECT("1:17")),1)*{7;9;10;5;8;4;2;1;6;3;7;9;10;5;8;4;2}),11)+1),1)=RIGHT(F161),IF(AND(G161="女",I161&gt;$C$3),"超龄",IF(AND(G161="男",I161&gt;$C$4),"超龄","正确")),"证件号码错误")))</f>
        <v/>
      </c>
      <c r="K161" s="42"/>
      <c r="L161" s="41"/>
      <c r="M161" s="42"/>
      <c r="N161" s="66"/>
      <c r="O161" s="66"/>
    </row>
    <row r="162" customHeight="1" spans="2:15">
      <c r="B162" s="41">
        <v>153</v>
      </c>
      <c r="C162" s="41"/>
      <c r="D162" s="41"/>
      <c r="E162" s="42"/>
      <c r="F162" s="42"/>
      <c r="G162" s="44" t="str">
        <f t="shared" si="6"/>
        <v/>
      </c>
      <c r="H162" s="41" t="str">
        <f t="shared" si="7"/>
        <v/>
      </c>
      <c r="I162" s="41" t="str">
        <f ca="1" t="shared" si="8"/>
        <v/>
      </c>
      <c r="J162" s="41" t="str">
        <f ca="1">IF(F162="","",IF(LEN(F162)&lt;&gt;18,"证件号码长度错误",IF(MID("10X98765432",(MOD(SUMPRODUCT(MID(F162,ROW(INDIRECT("1:17")),1)*{7;9;10;5;8;4;2;1;6;3;7;9;10;5;8;4;2}),11)+1),1)=RIGHT(F162),IF(AND(G162="女",I162&gt;$C$3),"超龄",IF(AND(G162="男",I162&gt;$C$4),"超龄","正确")),"证件号码错误")))</f>
        <v/>
      </c>
      <c r="K162" s="42"/>
      <c r="L162" s="41"/>
      <c r="M162" s="42"/>
      <c r="N162" s="66"/>
      <c r="O162" s="66"/>
    </row>
    <row r="163" customHeight="1" spans="2:15">
      <c r="B163" s="41">
        <v>154</v>
      </c>
      <c r="C163" s="41"/>
      <c r="D163" s="41"/>
      <c r="E163" s="42"/>
      <c r="F163" s="42"/>
      <c r="G163" s="44" t="str">
        <f t="shared" si="6"/>
        <v/>
      </c>
      <c r="H163" s="41" t="str">
        <f t="shared" si="7"/>
        <v/>
      </c>
      <c r="I163" s="41" t="str">
        <f ca="1" t="shared" si="8"/>
        <v/>
      </c>
      <c r="J163" s="41" t="str">
        <f ca="1">IF(F163="","",IF(LEN(F163)&lt;&gt;18,"证件号码长度错误",IF(MID("10X98765432",(MOD(SUMPRODUCT(MID(F163,ROW(INDIRECT("1:17")),1)*{7;9;10;5;8;4;2;1;6;3;7;9;10;5;8;4;2}),11)+1),1)=RIGHT(F163),IF(AND(G163="女",I163&gt;$C$3),"超龄",IF(AND(G163="男",I163&gt;$C$4),"超龄","正确")),"证件号码错误")))</f>
        <v/>
      </c>
      <c r="K163" s="42"/>
      <c r="L163" s="41"/>
      <c r="M163" s="42"/>
      <c r="N163" s="66"/>
      <c r="O163" s="66"/>
    </row>
    <row r="164" customHeight="1" spans="2:15">
      <c r="B164" s="41">
        <v>155</v>
      </c>
      <c r="C164" s="41"/>
      <c r="D164" s="41"/>
      <c r="E164" s="42"/>
      <c r="F164" s="42"/>
      <c r="G164" s="44" t="str">
        <f t="shared" si="6"/>
        <v/>
      </c>
      <c r="H164" s="41" t="str">
        <f t="shared" si="7"/>
        <v/>
      </c>
      <c r="I164" s="41" t="str">
        <f ca="1" t="shared" si="8"/>
        <v/>
      </c>
      <c r="J164" s="41" t="str">
        <f ca="1">IF(F164="","",IF(LEN(F164)&lt;&gt;18,"证件号码长度错误",IF(MID("10X98765432",(MOD(SUMPRODUCT(MID(F164,ROW(INDIRECT("1:17")),1)*{7;9;10;5;8;4;2;1;6;3;7;9;10;5;8;4;2}),11)+1),1)=RIGHT(F164),IF(AND(G164="女",I164&gt;$C$3),"超龄",IF(AND(G164="男",I164&gt;$C$4),"超龄","正确")),"证件号码错误")))</f>
        <v/>
      </c>
      <c r="K164" s="42"/>
      <c r="L164" s="41"/>
      <c r="M164" s="42"/>
      <c r="N164" s="66"/>
      <c r="O164" s="66"/>
    </row>
    <row r="165" customHeight="1" spans="2:15">
      <c r="B165" s="41">
        <v>156</v>
      </c>
      <c r="C165" s="41"/>
      <c r="D165" s="41"/>
      <c r="E165" s="42"/>
      <c r="F165" s="42"/>
      <c r="G165" s="44" t="str">
        <f t="shared" si="6"/>
        <v/>
      </c>
      <c r="H165" s="41" t="str">
        <f t="shared" si="7"/>
        <v/>
      </c>
      <c r="I165" s="41" t="str">
        <f ca="1" t="shared" si="8"/>
        <v/>
      </c>
      <c r="J165" s="41" t="str">
        <f ca="1">IF(F165="","",IF(LEN(F165)&lt;&gt;18,"证件号码长度错误",IF(MID("10X98765432",(MOD(SUMPRODUCT(MID(F165,ROW(INDIRECT("1:17")),1)*{7;9;10;5;8;4;2;1;6;3;7;9;10;5;8;4;2}),11)+1),1)=RIGHT(F165),IF(AND(G165="女",I165&gt;$C$3),"超龄",IF(AND(G165="男",I165&gt;$C$4),"超龄","正确")),"证件号码错误")))</f>
        <v/>
      </c>
      <c r="K165" s="42"/>
      <c r="L165" s="41"/>
      <c r="M165" s="42"/>
      <c r="N165" s="66"/>
      <c r="O165" s="66"/>
    </row>
    <row r="166" customHeight="1" spans="2:15">
      <c r="B166" s="41">
        <v>157</v>
      </c>
      <c r="C166" s="41"/>
      <c r="D166" s="41"/>
      <c r="E166" s="42"/>
      <c r="F166" s="42"/>
      <c r="G166" s="44" t="str">
        <f t="shared" si="6"/>
        <v/>
      </c>
      <c r="H166" s="41" t="str">
        <f t="shared" si="7"/>
        <v/>
      </c>
      <c r="I166" s="41" t="str">
        <f ca="1" t="shared" si="8"/>
        <v/>
      </c>
      <c r="J166" s="41" t="str">
        <f ca="1">IF(F166="","",IF(LEN(F166)&lt;&gt;18,"证件号码长度错误",IF(MID("10X98765432",(MOD(SUMPRODUCT(MID(F166,ROW(INDIRECT("1:17")),1)*{7;9;10;5;8;4;2;1;6;3;7;9;10;5;8;4;2}),11)+1),1)=RIGHT(F166),IF(AND(G166="女",I166&gt;$C$3),"超龄",IF(AND(G166="男",I166&gt;$C$4),"超龄","正确")),"证件号码错误")))</f>
        <v/>
      </c>
      <c r="K166" s="42"/>
      <c r="L166" s="41"/>
      <c r="M166" s="42"/>
      <c r="N166" s="66"/>
      <c r="O166" s="66"/>
    </row>
    <row r="167" customHeight="1" spans="2:15">
      <c r="B167" s="41">
        <v>158</v>
      </c>
      <c r="C167" s="41"/>
      <c r="D167" s="41"/>
      <c r="E167" s="42"/>
      <c r="F167" s="42"/>
      <c r="G167" s="44" t="str">
        <f t="shared" si="6"/>
        <v/>
      </c>
      <c r="H167" s="41" t="str">
        <f t="shared" si="7"/>
        <v/>
      </c>
      <c r="I167" s="41" t="str">
        <f ca="1" t="shared" si="8"/>
        <v/>
      </c>
      <c r="J167" s="41" t="str">
        <f ca="1">IF(F167="","",IF(LEN(F167)&lt;&gt;18,"证件号码长度错误",IF(MID("10X98765432",(MOD(SUMPRODUCT(MID(F167,ROW(INDIRECT("1:17")),1)*{7;9;10;5;8;4;2;1;6;3;7;9;10;5;8;4;2}),11)+1),1)=RIGHT(F167),IF(AND(G167="女",I167&gt;$C$3),"超龄",IF(AND(G167="男",I167&gt;$C$4),"超龄","正确")),"证件号码错误")))</f>
        <v/>
      </c>
      <c r="K167" s="42"/>
      <c r="L167" s="41"/>
      <c r="M167" s="42"/>
      <c r="N167" s="66"/>
      <c r="O167" s="66"/>
    </row>
    <row r="168" customHeight="1" spans="2:15">
      <c r="B168" s="41">
        <v>159</v>
      </c>
      <c r="C168" s="41"/>
      <c r="D168" s="41"/>
      <c r="E168" s="42"/>
      <c r="F168" s="42"/>
      <c r="G168" s="44" t="str">
        <f t="shared" si="6"/>
        <v/>
      </c>
      <c r="H168" s="41" t="str">
        <f t="shared" si="7"/>
        <v/>
      </c>
      <c r="I168" s="41" t="str">
        <f ca="1" t="shared" si="8"/>
        <v/>
      </c>
      <c r="J168" s="41" t="str">
        <f ca="1">IF(F168="","",IF(LEN(F168)&lt;&gt;18,"证件号码长度错误",IF(MID("10X98765432",(MOD(SUMPRODUCT(MID(F168,ROW(INDIRECT("1:17")),1)*{7;9;10;5;8;4;2;1;6;3;7;9;10;5;8;4;2}),11)+1),1)=RIGHT(F168),IF(AND(G168="女",I168&gt;$C$3),"超龄",IF(AND(G168="男",I168&gt;$C$4),"超龄","正确")),"证件号码错误")))</f>
        <v/>
      </c>
      <c r="K168" s="42"/>
      <c r="L168" s="41"/>
      <c r="M168" s="42"/>
      <c r="N168" s="66"/>
      <c r="O168" s="66"/>
    </row>
    <row r="169" customHeight="1" spans="2:15">
      <c r="B169" s="41">
        <v>160</v>
      </c>
      <c r="C169" s="41"/>
      <c r="D169" s="41"/>
      <c r="E169" s="42"/>
      <c r="F169" s="42"/>
      <c r="G169" s="44" t="str">
        <f t="shared" si="6"/>
        <v/>
      </c>
      <c r="H169" s="41" t="str">
        <f t="shared" si="7"/>
        <v/>
      </c>
      <c r="I169" s="41" t="str">
        <f ca="1" t="shared" si="8"/>
        <v/>
      </c>
      <c r="J169" s="41" t="str">
        <f ca="1">IF(F169="","",IF(LEN(F169)&lt;&gt;18,"证件号码长度错误",IF(MID("10X98765432",(MOD(SUMPRODUCT(MID(F169,ROW(INDIRECT("1:17")),1)*{7;9;10;5;8;4;2;1;6;3;7;9;10;5;8;4;2}),11)+1),1)=RIGHT(F169),IF(AND(G169="女",I169&gt;$C$3),"超龄",IF(AND(G169="男",I169&gt;$C$4),"超龄","正确")),"证件号码错误")))</f>
        <v/>
      </c>
      <c r="K169" s="42"/>
      <c r="L169" s="41"/>
      <c r="M169" s="42"/>
      <c r="N169" s="66"/>
      <c r="O169" s="66"/>
    </row>
    <row r="170" customHeight="1" spans="2:15">
      <c r="B170" s="41">
        <v>161</v>
      </c>
      <c r="C170" s="41"/>
      <c r="D170" s="41"/>
      <c r="E170" s="42"/>
      <c r="F170" s="42"/>
      <c r="G170" s="44" t="str">
        <f t="shared" si="6"/>
        <v/>
      </c>
      <c r="H170" s="41" t="str">
        <f t="shared" si="7"/>
        <v/>
      </c>
      <c r="I170" s="41" t="str">
        <f ca="1" t="shared" si="8"/>
        <v/>
      </c>
      <c r="J170" s="41" t="str">
        <f ca="1">IF(F170="","",IF(LEN(F170)&lt;&gt;18,"证件号码长度错误",IF(MID("10X98765432",(MOD(SUMPRODUCT(MID(F170,ROW(INDIRECT("1:17")),1)*{7;9;10;5;8;4;2;1;6;3;7;9;10;5;8;4;2}),11)+1),1)=RIGHT(F170),IF(AND(G170="女",I170&gt;$C$3),"超龄",IF(AND(G170="男",I170&gt;$C$4),"超龄","正确")),"证件号码错误")))</f>
        <v/>
      </c>
      <c r="K170" s="42"/>
      <c r="L170" s="41"/>
      <c r="M170" s="42"/>
      <c r="N170" s="66"/>
      <c r="O170" s="66"/>
    </row>
    <row r="171" customHeight="1" spans="2:15">
      <c r="B171" s="41">
        <v>162</v>
      </c>
      <c r="C171" s="41"/>
      <c r="D171" s="41"/>
      <c r="E171" s="42"/>
      <c r="F171" s="42"/>
      <c r="G171" s="44" t="str">
        <f t="shared" si="6"/>
        <v/>
      </c>
      <c r="H171" s="41" t="str">
        <f t="shared" si="7"/>
        <v/>
      </c>
      <c r="I171" s="41" t="str">
        <f ca="1" t="shared" si="8"/>
        <v/>
      </c>
      <c r="J171" s="41" t="str">
        <f ca="1">IF(F171="","",IF(LEN(F171)&lt;&gt;18,"证件号码长度错误",IF(MID("10X98765432",(MOD(SUMPRODUCT(MID(F171,ROW(INDIRECT("1:17")),1)*{7;9;10;5;8;4;2;1;6;3;7;9;10;5;8;4;2}),11)+1),1)=RIGHT(F171),IF(AND(G171="女",I171&gt;$C$3),"超龄",IF(AND(G171="男",I171&gt;$C$4),"超龄","正确")),"证件号码错误")))</f>
        <v/>
      </c>
      <c r="K171" s="42"/>
      <c r="L171" s="41"/>
      <c r="M171" s="42"/>
      <c r="N171" s="66"/>
      <c r="O171" s="66"/>
    </row>
    <row r="172" customHeight="1" spans="2:15">
      <c r="B172" s="41">
        <v>163</v>
      </c>
      <c r="C172" s="41"/>
      <c r="D172" s="41"/>
      <c r="E172" s="42"/>
      <c r="F172" s="42"/>
      <c r="G172" s="44" t="str">
        <f t="shared" si="6"/>
        <v/>
      </c>
      <c r="H172" s="41" t="str">
        <f t="shared" si="7"/>
        <v/>
      </c>
      <c r="I172" s="41" t="str">
        <f ca="1" t="shared" si="8"/>
        <v/>
      </c>
      <c r="J172" s="41" t="str">
        <f ca="1">IF(F172="","",IF(LEN(F172)&lt;&gt;18,"证件号码长度错误",IF(MID("10X98765432",(MOD(SUMPRODUCT(MID(F172,ROW(INDIRECT("1:17")),1)*{7;9;10;5;8;4;2;1;6;3;7;9;10;5;8;4;2}),11)+1),1)=RIGHT(F172),IF(AND(G172="女",I172&gt;$C$3),"超龄",IF(AND(G172="男",I172&gt;$C$4),"超龄","正确")),"证件号码错误")))</f>
        <v/>
      </c>
      <c r="K172" s="42"/>
      <c r="L172" s="41"/>
      <c r="M172" s="42"/>
      <c r="N172" s="66"/>
      <c r="O172" s="66"/>
    </row>
    <row r="173" customHeight="1" spans="2:15">
      <c r="B173" s="41">
        <v>164</v>
      </c>
      <c r="C173" s="41"/>
      <c r="D173" s="41"/>
      <c r="E173" s="42"/>
      <c r="F173" s="42"/>
      <c r="G173" s="44" t="str">
        <f t="shared" si="6"/>
        <v/>
      </c>
      <c r="H173" s="41" t="str">
        <f t="shared" si="7"/>
        <v/>
      </c>
      <c r="I173" s="41" t="str">
        <f ca="1" t="shared" si="8"/>
        <v/>
      </c>
      <c r="J173" s="41" t="str">
        <f ca="1">IF(F173="","",IF(LEN(F173)&lt;&gt;18,"证件号码长度错误",IF(MID("10X98765432",(MOD(SUMPRODUCT(MID(F173,ROW(INDIRECT("1:17")),1)*{7;9;10;5;8;4;2;1;6;3;7;9;10;5;8;4;2}),11)+1),1)=RIGHT(F173),IF(AND(G173="女",I173&gt;$C$3),"超龄",IF(AND(G173="男",I173&gt;$C$4),"超龄","正确")),"证件号码错误")))</f>
        <v/>
      </c>
      <c r="K173" s="42"/>
      <c r="L173" s="41"/>
      <c r="M173" s="42"/>
      <c r="N173" s="66"/>
      <c r="O173" s="66"/>
    </row>
    <row r="174" customHeight="1" spans="2:15">
      <c r="B174" s="41">
        <v>165</v>
      </c>
      <c r="C174" s="41"/>
      <c r="D174" s="41"/>
      <c r="E174" s="42"/>
      <c r="F174" s="42"/>
      <c r="G174" s="44" t="str">
        <f t="shared" si="6"/>
        <v/>
      </c>
      <c r="H174" s="41" t="str">
        <f t="shared" si="7"/>
        <v/>
      </c>
      <c r="I174" s="41" t="str">
        <f ca="1" t="shared" si="8"/>
        <v/>
      </c>
      <c r="J174" s="41" t="str">
        <f ca="1">IF(F174="","",IF(LEN(F174)&lt;&gt;18,"证件号码长度错误",IF(MID("10X98765432",(MOD(SUMPRODUCT(MID(F174,ROW(INDIRECT("1:17")),1)*{7;9;10;5;8;4;2;1;6;3;7;9;10;5;8;4;2}),11)+1),1)=RIGHT(F174),IF(AND(G174="女",I174&gt;$C$3),"超龄",IF(AND(G174="男",I174&gt;$C$4),"超龄","正确")),"证件号码错误")))</f>
        <v/>
      </c>
      <c r="K174" s="42"/>
      <c r="L174" s="41"/>
      <c r="M174" s="42"/>
      <c r="N174" s="66"/>
      <c r="O174" s="66"/>
    </row>
    <row r="175" customHeight="1" spans="2:15">
      <c r="B175" s="41">
        <v>166</v>
      </c>
      <c r="C175" s="41"/>
      <c r="D175" s="41"/>
      <c r="E175" s="42"/>
      <c r="F175" s="42"/>
      <c r="G175" s="44" t="str">
        <f t="shared" si="6"/>
        <v/>
      </c>
      <c r="H175" s="41" t="str">
        <f t="shared" si="7"/>
        <v/>
      </c>
      <c r="I175" s="41" t="str">
        <f ca="1" t="shared" si="8"/>
        <v/>
      </c>
      <c r="J175" s="41" t="str">
        <f ca="1">IF(F175="","",IF(LEN(F175)&lt;&gt;18,"证件号码长度错误",IF(MID("10X98765432",(MOD(SUMPRODUCT(MID(F175,ROW(INDIRECT("1:17")),1)*{7;9;10;5;8;4;2;1;6;3;7;9;10;5;8;4;2}),11)+1),1)=RIGHT(F175),IF(AND(G175="女",I175&gt;$C$3),"超龄",IF(AND(G175="男",I175&gt;$C$4),"超龄","正确")),"证件号码错误")))</f>
        <v/>
      </c>
      <c r="K175" s="42"/>
      <c r="L175" s="41"/>
      <c r="M175" s="42"/>
      <c r="N175" s="66"/>
      <c r="O175" s="66"/>
    </row>
    <row r="176" customHeight="1" spans="2:15">
      <c r="B176" s="41">
        <v>167</v>
      </c>
      <c r="C176" s="41"/>
      <c r="D176" s="41"/>
      <c r="E176" s="42"/>
      <c r="F176" s="42"/>
      <c r="G176" s="44" t="str">
        <f t="shared" si="6"/>
        <v/>
      </c>
      <c r="H176" s="41" t="str">
        <f t="shared" si="7"/>
        <v/>
      </c>
      <c r="I176" s="41" t="str">
        <f ca="1" t="shared" si="8"/>
        <v/>
      </c>
      <c r="J176" s="41" t="str">
        <f ca="1">IF(F176="","",IF(LEN(F176)&lt;&gt;18,"证件号码长度错误",IF(MID("10X98765432",(MOD(SUMPRODUCT(MID(F176,ROW(INDIRECT("1:17")),1)*{7;9;10;5;8;4;2;1;6;3;7;9;10;5;8;4;2}),11)+1),1)=RIGHT(F176),IF(AND(G176="女",I176&gt;$C$3),"超龄",IF(AND(G176="男",I176&gt;$C$4),"超龄","正确")),"证件号码错误")))</f>
        <v/>
      </c>
      <c r="K176" s="42"/>
      <c r="L176" s="41"/>
      <c r="M176" s="42"/>
      <c r="N176" s="66"/>
      <c r="O176" s="66"/>
    </row>
    <row r="177" customHeight="1" spans="2:15">
      <c r="B177" s="41">
        <v>168</v>
      </c>
      <c r="C177" s="41"/>
      <c r="D177" s="41"/>
      <c r="E177" s="42"/>
      <c r="F177" s="42"/>
      <c r="G177" s="44" t="str">
        <f t="shared" si="6"/>
        <v/>
      </c>
      <c r="H177" s="41" t="str">
        <f t="shared" si="7"/>
        <v/>
      </c>
      <c r="I177" s="41" t="str">
        <f ca="1" t="shared" si="8"/>
        <v/>
      </c>
      <c r="J177" s="41" t="str">
        <f ca="1">IF(F177="","",IF(LEN(F177)&lt;&gt;18,"证件号码长度错误",IF(MID("10X98765432",(MOD(SUMPRODUCT(MID(F177,ROW(INDIRECT("1:17")),1)*{7;9;10;5;8;4;2;1;6;3;7;9;10;5;8;4;2}),11)+1),1)=RIGHT(F177),IF(AND(G177="女",I177&gt;$C$3),"超龄",IF(AND(G177="男",I177&gt;$C$4),"超龄","正确")),"证件号码错误")))</f>
        <v/>
      </c>
      <c r="K177" s="42"/>
      <c r="L177" s="41"/>
      <c r="M177" s="42"/>
      <c r="N177" s="66"/>
      <c r="O177" s="66"/>
    </row>
    <row r="178" customHeight="1" spans="2:15">
      <c r="B178" s="41">
        <v>169</v>
      </c>
      <c r="C178" s="41"/>
      <c r="D178" s="41"/>
      <c r="E178" s="42"/>
      <c r="F178" s="42"/>
      <c r="G178" s="44" t="str">
        <f t="shared" si="6"/>
        <v/>
      </c>
      <c r="H178" s="41" t="str">
        <f t="shared" si="7"/>
        <v/>
      </c>
      <c r="I178" s="41" t="str">
        <f ca="1" t="shared" si="8"/>
        <v/>
      </c>
      <c r="J178" s="41" t="str">
        <f ca="1">IF(F178="","",IF(LEN(F178)&lt;&gt;18,"证件号码长度错误",IF(MID("10X98765432",(MOD(SUMPRODUCT(MID(F178,ROW(INDIRECT("1:17")),1)*{7;9;10;5;8;4;2;1;6;3;7;9;10;5;8;4;2}),11)+1),1)=RIGHT(F178),IF(AND(G178="女",I178&gt;$C$3),"超龄",IF(AND(G178="男",I178&gt;$C$4),"超龄","正确")),"证件号码错误")))</f>
        <v/>
      </c>
      <c r="K178" s="42"/>
      <c r="L178" s="41"/>
      <c r="M178" s="42"/>
      <c r="N178" s="66"/>
      <c r="O178" s="66"/>
    </row>
    <row r="179" customHeight="1" spans="2:15">
      <c r="B179" s="41">
        <v>170</v>
      </c>
      <c r="C179" s="41"/>
      <c r="D179" s="41"/>
      <c r="E179" s="42"/>
      <c r="F179" s="42"/>
      <c r="G179" s="44" t="str">
        <f t="shared" si="6"/>
        <v/>
      </c>
      <c r="H179" s="41" t="str">
        <f t="shared" si="7"/>
        <v/>
      </c>
      <c r="I179" s="41" t="str">
        <f ca="1" t="shared" si="8"/>
        <v/>
      </c>
      <c r="J179" s="41" t="str">
        <f ca="1">IF(F179="","",IF(LEN(F179)&lt;&gt;18,"证件号码长度错误",IF(MID("10X98765432",(MOD(SUMPRODUCT(MID(F179,ROW(INDIRECT("1:17")),1)*{7;9;10;5;8;4;2;1;6;3;7;9;10;5;8;4;2}),11)+1),1)=RIGHT(F179),IF(AND(G179="女",I179&gt;$C$3),"超龄",IF(AND(G179="男",I179&gt;$C$4),"超龄","正确")),"证件号码错误")))</f>
        <v/>
      </c>
      <c r="K179" s="42"/>
      <c r="L179" s="41"/>
      <c r="M179" s="42"/>
      <c r="N179" s="66"/>
      <c r="O179" s="66"/>
    </row>
    <row r="180" customHeight="1" spans="2:15">
      <c r="B180" s="41">
        <v>171</v>
      </c>
      <c r="C180" s="41"/>
      <c r="D180" s="41"/>
      <c r="E180" s="42"/>
      <c r="F180" s="42"/>
      <c r="G180" s="44" t="str">
        <f t="shared" si="6"/>
        <v/>
      </c>
      <c r="H180" s="41" t="str">
        <f t="shared" si="7"/>
        <v/>
      </c>
      <c r="I180" s="41" t="str">
        <f ca="1" t="shared" si="8"/>
        <v/>
      </c>
      <c r="J180" s="41" t="str">
        <f ca="1">IF(F180="","",IF(LEN(F180)&lt;&gt;18,"证件号码长度错误",IF(MID("10X98765432",(MOD(SUMPRODUCT(MID(F180,ROW(INDIRECT("1:17")),1)*{7;9;10;5;8;4;2;1;6;3;7;9;10;5;8;4;2}),11)+1),1)=RIGHT(F180),IF(AND(G180="女",I180&gt;$C$3),"超龄",IF(AND(G180="男",I180&gt;$C$4),"超龄","正确")),"证件号码错误")))</f>
        <v/>
      </c>
      <c r="K180" s="42"/>
      <c r="L180" s="41"/>
      <c r="M180" s="42"/>
      <c r="N180" s="66"/>
      <c r="O180" s="66"/>
    </row>
    <row r="181" customHeight="1" spans="2:15">
      <c r="B181" s="41">
        <v>172</v>
      </c>
      <c r="C181" s="41"/>
      <c r="D181" s="41"/>
      <c r="E181" s="42"/>
      <c r="F181" s="42"/>
      <c r="G181" s="44" t="str">
        <f t="shared" si="6"/>
        <v/>
      </c>
      <c r="H181" s="41" t="str">
        <f t="shared" si="7"/>
        <v/>
      </c>
      <c r="I181" s="41" t="str">
        <f ca="1" t="shared" si="8"/>
        <v/>
      </c>
      <c r="J181" s="41" t="str">
        <f ca="1">IF(F181="","",IF(LEN(F181)&lt;&gt;18,"证件号码长度错误",IF(MID("10X98765432",(MOD(SUMPRODUCT(MID(F181,ROW(INDIRECT("1:17")),1)*{7;9;10;5;8;4;2;1;6;3;7;9;10;5;8;4;2}),11)+1),1)=RIGHT(F181),IF(AND(G181="女",I181&gt;$C$3),"超龄",IF(AND(G181="男",I181&gt;$C$4),"超龄","正确")),"证件号码错误")))</f>
        <v/>
      </c>
      <c r="K181" s="42"/>
      <c r="L181" s="41"/>
      <c r="M181" s="42"/>
      <c r="N181" s="66"/>
      <c r="O181" s="66"/>
    </row>
    <row r="182" customHeight="1" spans="2:15">
      <c r="B182" s="41">
        <v>173</v>
      </c>
      <c r="C182" s="41"/>
      <c r="D182" s="41"/>
      <c r="E182" s="42"/>
      <c r="F182" s="42"/>
      <c r="G182" s="44" t="str">
        <f t="shared" si="6"/>
        <v/>
      </c>
      <c r="H182" s="41" t="str">
        <f t="shared" si="7"/>
        <v/>
      </c>
      <c r="I182" s="41" t="str">
        <f ca="1" t="shared" si="8"/>
        <v/>
      </c>
      <c r="J182" s="41" t="str">
        <f ca="1">IF(F182="","",IF(LEN(F182)&lt;&gt;18,"证件号码长度错误",IF(MID("10X98765432",(MOD(SUMPRODUCT(MID(F182,ROW(INDIRECT("1:17")),1)*{7;9;10;5;8;4;2;1;6;3;7;9;10;5;8;4;2}),11)+1),1)=RIGHT(F182),IF(AND(G182="女",I182&gt;$C$3),"超龄",IF(AND(G182="男",I182&gt;$C$4),"超龄","正确")),"证件号码错误")))</f>
        <v/>
      </c>
      <c r="K182" s="42"/>
      <c r="L182" s="41"/>
      <c r="M182" s="42"/>
      <c r="N182" s="66"/>
      <c r="O182" s="66"/>
    </row>
    <row r="183" customHeight="1" spans="2:15">
      <c r="B183" s="41">
        <v>174</v>
      </c>
      <c r="C183" s="41"/>
      <c r="D183" s="41"/>
      <c r="E183" s="42"/>
      <c r="F183" s="42"/>
      <c r="G183" s="44" t="str">
        <f t="shared" si="6"/>
        <v/>
      </c>
      <c r="H183" s="41" t="str">
        <f t="shared" si="7"/>
        <v/>
      </c>
      <c r="I183" s="41" t="str">
        <f ca="1" t="shared" si="8"/>
        <v/>
      </c>
      <c r="J183" s="41" t="str">
        <f ca="1">IF(F183="","",IF(LEN(F183)&lt;&gt;18,"证件号码长度错误",IF(MID("10X98765432",(MOD(SUMPRODUCT(MID(F183,ROW(INDIRECT("1:17")),1)*{7;9;10;5;8;4;2;1;6;3;7;9;10;5;8;4;2}),11)+1),1)=RIGHT(F183),IF(AND(G183="女",I183&gt;$C$3),"超龄",IF(AND(G183="男",I183&gt;$C$4),"超龄","正确")),"证件号码错误")))</f>
        <v/>
      </c>
      <c r="K183" s="42"/>
      <c r="L183" s="41"/>
      <c r="M183" s="42"/>
      <c r="N183" s="66"/>
      <c r="O183" s="66"/>
    </row>
    <row r="184" customHeight="1" spans="2:15">
      <c r="B184" s="41">
        <v>175</v>
      </c>
      <c r="C184" s="41"/>
      <c r="D184" s="41"/>
      <c r="E184" s="42"/>
      <c r="F184" s="42"/>
      <c r="G184" s="44" t="str">
        <f t="shared" si="6"/>
        <v/>
      </c>
      <c r="H184" s="41" t="str">
        <f t="shared" si="7"/>
        <v/>
      </c>
      <c r="I184" s="41" t="str">
        <f ca="1" t="shared" si="8"/>
        <v/>
      </c>
      <c r="J184" s="41" t="str">
        <f ca="1">IF(F184="","",IF(LEN(F184)&lt;&gt;18,"证件号码长度错误",IF(MID("10X98765432",(MOD(SUMPRODUCT(MID(F184,ROW(INDIRECT("1:17")),1)*{7;9;10;5;8;4;2;1;6;3;7;9;10;5;8;4;2}),11)+1),1)=RIGHT(F184),IF(AND(G184="女",I184&gt;$C$3),"超龄",IF(AND(G184="男",I184&gt;$C$4),"超龄","正确")),"证件号码错误")))</f>
        <v/>
      </c>
      <c r="K184" s="42"/>
      <c r="L184" s="41"/>
      <c r="M184" s="42"/>
      <c r="N184" s="66"/>
      <c r="O184" s="66"/>
    </row>
    <row r="185" customHeight="1" spans="2:15">
      <c r="B185" s="41">
        <v>176</v>
      </c>
      <c r="C185" s="41"/>
      <c r="D185" s="41"/>
      <c r="E185" s="42"/>
      <c r="F185" s="42"/>
      <c r="G185" s="44" t="str">
        <f t="shared" si="6"/>
        <v/>
      </c>
      <c r="H185" s="41" t="str">
        <f t="shared" si="7"/>
        <v/>
      </c>
      <c r="I185" s="41" t="str">
        <f ca="1" t="shared" si="8"/>
        <v/>
      </c>
      <c r="J185" s="41" t="str">
        <f ca="1">IF(F185="","",IF(LEN(F185)&lt;&gt;18,"证件号码长度错误",IF(MID("10X98765432",(MOD(SUMPRODUCT(MID(F185,ROW(INDIRECT("1:17")),1)*{7;9;10;5;8;4;2;1;6;3;7;9;10;5;8;4;2}),11)+1),1)=RIGHT(F185),IF(AND(G185="女",I185&gt;$C$3),"超龄",IF(AND(G185="男",I185&gt;$C$4),"超龄","正确")),"证件号码错误")))</f>
        <v/>
      </c>
      <c r="K185" s="42"/>
      <c r="L185" s="41"/>
      <c r="M185" s="42"/>
      <c r="N185" s="66"/>
      <c r="O185" s="66"/>
    </row>
    <row r="186" customHeight="1" spans="2:15">
      <c r="B186" s="41">
        <v>177</v>
      </c>
      <c r="C186" s="41"/>
      <c r="D186" s="41"/>
      <c r="E186" s="42"/>
      <c r="F186" s="42"/>
      <c r="G186" s="44" t="str">
        <f t="shared" si="6"/>
        <v/>
      </c>
      <c r="H186" s="41" t="str">
        <f t="shared" si="7"/>
        <v/>
      </c>
      <c r="I186" s="41" t="str">
        <f ca="1" t="shared" si="8"/>
        <v/>
      </c>
      <c r="J186" s="41" t="str">
        <f ca="1">IF(F186="","",IF(LEN(F186)&lt;&gt;18,"证件号码长度错误",IF(MID("10X98765432",(MOD(SUMPRODUCT(MID(F186,ROW(INDIRECT("1:17")),1)*{7;9;10;5;8;4;2;1;6;3;7;9;10;5;8;4;2}),11)+1),1)=RIGHT(F186),IF(AND(G186="女",I186&gt;$C$3),"超龄",IF(AND(G186="男",I186&gt;$C$4),"超龄","正确")),"证件号码错误")))</f>
        <v/>
      </c>
      <c r="K186" s="42"/>
      <c r="L186" s="41"/>
      <c r="M186" s="42"/>
      <c r="N186" s="66"/>
      <c r="O186" s="66"/>
    </row>
    <row r="187" customHeight="1" spans="2:15">
      <c r="B187" s="41">
        <v>178</v>
      </c>
      <c r="C187" s="41"/>
      <c r="D187" s="41"/>
      <c r="E187" s="42"/>
      <c r="F187" s="42"/>
      <c r="G187" s="44" t="str">
        <f t="shared" si="6"/>
        <v/>
      </c>
      <c r="H187" s="41" t="str">
        <f t="shared" si="7"/>
        <v/>
      </c>
      <c r="I187" s="41" t="str">
        <f ca="1" t="shared" si="8"/>
        <v/>
      </c>
      <c r="J187" s="41" t="str">
        <f ca="1">IF(F187="","",IF(LEN(F187)&lt;&gt;18,"证件号码长度错误",IF(MID("10X98765432",(MOD(SUMPRODUCT(MID(F187,ROW(INDIRECT("1:17")),1)*{7;9;10;5;8;4;2;1;6;3;7;9;10;5;8;4;2}),11)+1),1)=RIGHT(F187),IF(AND(G187="女",I187&gt;$C$3),"超龄",IF(AND(G187="男",I187&gt;$C$4),"超龄","正确")),"证件号码错误")))</f>
        <v/>
      </c>
      <c r="K187" s="42"/>
      <c r="L187" s="41"/>
      <c r="M187" s="42"/>
      <c r="N187" s="66"/>
      <c r="O187" s="66"/>
    </row>
    <row r="188" customHeight="1" spans="2:15">
      <c r="B188" s="41">
        <v>179</v>
      </c>
      <c r="C188" s="41"/>
      <c r="D188" s="41"/>
      <c r="E188" s="42"/>
      <c r="F188" s="42"/>
      <c r="G188" s="44" t="str">
        <f t="shared" si="6"/>
        <v/>
      </c>
      <c r="H188" s="41" t="str">
        <f t="shared" si="7"/>
        <v/>
      </c>
      <c r="I188" s="41" t="str">
        <f ca="1" t="shared" si="8"/>
        <v/>
      </c>
      <c r="J188" s="41" t="str">
        <f ca="1">IF(F188="","",IF(LEN(F188)&lt;&gt;18,"证件号码长度错误",IF(MID("10X98765432",(MOD(SUMPRODUCT(MID(F188,ROW(INDIRECT("1:17")),1)*{7;9;10;5;8;4;2;1;6;3;7;9;10;5;8;4;2}),11)+1),1)=RIGHT(F188),IF(AND(G188="女",I188&gt;$C$3),"超龄",IF(AND(G188="男",I188&gt;$C$4),"超龄","正确")),"证件号码错误")))</f>
        <v/>
      </c>
      <c r="K188" s="42"/>
      <c r="L188" s="41"/>
      <c r="M188" s="42"/>
      <c r="N188" s="66"/>
      <c r="O188" s="66"/>
    </row>
    <row r="189" customHeight="1" spans="2:15">
      <c r="B189" s="41">
        <v>180</v>
      </c>
      <c r="C189" s="41"/>
      <c r="D189" s="41"/>
      <c r="E189" s="42"/>
      <c r="F189" s="42"/>
      <c r="G189" s="44" t="str">
        <f t="shared" si="6"/>
        <v/>
      </c>
      <c r="H189" s="41" t="str">
        <f t="shared" si="7"/>
        <v/>
      </c>
      <c r="I189" s="41" t="str">
        <f ca="1" t="shared" si="8"/>
        <v/>
      </c>
      <c r="J189" s="41" t="str">
        <f ca="1">IF(F189="","",IF(LEN(F189)&lt;&gt;18,"证件号码长度错误",IF(MID("10X98765432",(MOD(SUMPRODUCT(MID(F189,ROW(INDIRECT("1:17")),1)*{7;9;10;5;8;4;2;1;6;3;7;9;10;5;8;4;2}),11)+1),1)=RIGHT(F189),IF(AND(G189="女",I189&gt;$C$3),"超龄",IF(AND(G189="男",I189&gt;$C$4),"超龄","正确")),"证件号码错误")))</f>
        <v/>
      </c>
      <c r="K189" s="42"/>
      <c r="L189" s="41"/>
      <c r="M189" s="42"/>
      <c r="N189" s="66"/>
      <c r="O189" s="66"/>
    </row>
    <row r="190" customHeight="1" spans="2:15">
      <c r="B190" s="41">
        <v>181</v>
      </c>
      <c r="C190" s="41"/>
      <c r="D190" s="41"/>
      <c r="E190" s="42"/>
      <c r="F190" s="42"/>
      <c r="G190" s="44" t="str">
        <f t="shared" si="6"/>
        <v/>
      </c>
      <c r="H190" s="41" t="str">
        <f t="shared" si="7"/>
        <v/>
      </c>
      <c r="I190" s="41" t="str">
        <f ca="1" t="shared" si="8"/>
        <v/>
      </c>
      <c r="J190" s="41" t="str">
        <f ca="1">IF(F190="","",IF(LEN(F190)&lt;&gt;18,"证件号码长度错误",IF(MID("10X98765432",(MOD(SUMPRODUCT(MID(F190,ROW(INDIRECT("1:17")),1)*{7;9;10;5;8;4;2;1;6;3;7;9;10;5;8;4;2}),11)+1),1)=RIGHT(F190),IF(AND(G190="女",I190&gt;$C$3),"超龄",IF(AND(G190="男",I190&gt;$C$4),"超龄","正确")),"证件号码错误")))</f>
        <v/>
      </c>
      <c r="K190" s="42"/>
      <c r="L190" s="41"/>
      <c r="M190" s="42"/>
      <c r="N190" s="66"/>
      <c r="O190" s="66"/>
    </row>
    <row r="191" customHeight="1" spans="2:15">
      <c r="B191" s="41">
        <v>182</v>
      </c>
      <c r="C191" s="41"/>
      <c r="D191" s="41"/>
      <c r="E191" s="42"/>
      <c r="F191" s="42"/>
      <c r="G191" s="44" t="str">
        <f t="shared" si="6"/>
        <v/>
      </c>
      <c r="H191" s="41" t="str">
        <f t="shared" si="7"/>
        <v/>
      </c>
      <c r="I191" s="41" t="str">
        <f ca="1" t="shared" si="8"/>
        <v/>
      </c>
      <c r="J191" s="41" t="str">
        <f ca="1">IF(F191="","",IF(LEN(F191)&lt;&gt;18,"证件号码长度错误",IF(MID("10X98765432",(MOD(SUMPRODUCT(MID(F191,ROW(INDIRECT("1:17")),1)*{7;9;10;5;8;4;2;1;6;3;7;9;10;5;8;4;2}),11)+1),1)=RIGHT(F191),IF(AND(G191="女",I191&gt;$C$3),"超龄",IF(AND(G191="男",I191&gt;$C$4),"超龄","正确")),"证件号码错误")))</f>
        <v/>
      </c>
      <c r="K191" s="42"/>
      <c r="L191" s="41"/>
      <c r="M191" s="42"/>
      <c r="N191" s="66"/>
      <c r="O191" s="66"/>
    </row>
    <row r="192" customHeight="1" spans="2:15">
      <c r="B192" s="41">
        <v>183</v>
      </c>
      <c r="C192" s="41"/>
      <c r="D192" s="41"/>
      <c r="E192" s="42"/>
      <c r="F192" s="42"/>
      <c r="G192" s="44" t="str">
        <f t="shared" si="6"/>
        <v/>
      </c>
      <c r="H192" s="41" t="str">
        <f t="shared" si="7"/>
        <v/>
      </c>
      <c r="I192" s="41" t="str">
        <f ca="1" t="shared" si="8"/>
        <v/>
      </c>
      <c r="J192" s="41" t="str">
        <f ca="1">IF(F192="","",IF(LEN(F192)&lt;&gt;18,"证件号码长度错误",IF(MID("10X98765432",(MOD(SUMPRODUCT(MID(F192,ROW(INDIRECT("1:17")),1)*{7;9;10;5;8;4;2;1;6;3;7;9;10;5;8;4;2}),11)+1),1)=RIGHT(F192),IF(AND(G192="女",I192&gt;$C$3),"超龄",IF(AND(G192="男",I192&gt;$C$4),"超龄","正确")),"证件号码错误")))</f>
        <v/>
      </c>
      <c r="K192" s="42"/>
      <c r="L192" s="41"/>
      <c r="M192" s="42"/>
      <c r="N192" s="66"/>
      <c r="O192" s="66"/>
    </row>
    <row r="193" customHeight="1" spans="2:15">
      <c r="B193" s="41">
        <v>184</v>
      </c>
      <c r="C193" s="41"/>
      <c r="D193" s="41"/>
      <c r="E193" s="42"/>
      <c r="F193" s="42"/>
      <c r="G193" s="44" t="str">
        <f t="shared" si="6"/>
        <v/>
      </c>
      <c r="H193" s="41" t="str">
        <f t="shared" si="7"/>
        <v/>
      </c>
      <c r="I193" s="41" t="str">
        <f ca="1" t="shared" si="8"/>
        <v/>
      </c>
      <c r="J193" s="41" t="str">
        <f ca="1">IF(F193="","",IF(LEN(F193)&lt;&gt;18,"证件号码长度错误",IF(MID("10X98765432",(MOD(SUMPRODUCT(MID(F193,ROW(INDIRECT("1:17")),1)*{7;9;10;5;8;4;2;1;6;3;7;9;10;5;8;4;2}),11)+1),1)=RIGHT(F193),IF(AND(G193="女",I193&gt;$C$3),"超龄",IF(AND(G193="男",I193&gt;$C$4),"超龄","正确")),"证件号码错误")))</f>
        <v/>
      </c>
      <c r="K193" s="42"/>
      <c r="L193" s="41"/>
      <c r="M193" s="42"/>
      <c r="N193" s="66"/>
      <c r="O193" s="66"/>
    </row>
    <row r="194" customHeight="1" spans="2:15">
      <c r="B194" s="41">
        <v>185</v>
      </c>
      <c r="C194" s="41"/>
      <c r="D194" s="41"/>
      <c r="E194" s="42"/>
      <c r="F194" s="42"/>
      <c r="G194" s="44" t="str">
        <f t="shared" si="6"/>
        <v/>
      </c>
      <c r="H194" s="41" t="str">
        <f t="shared" si="7"/>
        <v/>
      </c>
      <c r="I194" s="41" t="str">
        <f ca="1" t="shared" si="8"/>
        <v/>
      </c>
      <c r="J194" s="41" t="str">
        <f ca="1">IF(F194="","",IF(LEN(F194)&lt;&gt;18,"证件号码长度错误",IF(MID("10X98765432",(MOD(SUMPRODUCT(MID(F194,ROW(INDIRECT("1:17")),1)*{7;9;10;5;8;4;2;1;6;3;7;9;10;5;8;4;2}),11)+1),1)=RIGHT(F194),IF(AND(G194="女",I194&gt;$C$3),"超龄",IF(AND(G194="男",I194&gt;$C$4),"超龄","正确")),"证件号码错误")))</f>
        <v/>
      </c>
      <c r="K194" s="42"/>
      <c r="L194" s="41"/>
      <c r="M194" s="42"/>
      <c r="N194" s="66"/>
      <c r="O194" s="66"/>
    </row>
    <row r="195" customHeight="1" spans="2:15">
      <c r="B195" s="41">
        <v>186</v>
      </c>
      <c r="C195" s="41"/>
      <c r="D195" s="41"/>
      <c r="E195" s="42"/>
      <c r="F195" s="42"/>
      <c r="G195" s="44" t="str">
        <f t="shared" si="6"/>
        <v/>
      </c>
      <c r="H195" s="41" t="str">
        <f t="shared" si="7"/>
        <v/>
      </c>
      <c r="I195" s="41" t="str">
        <f ca="1" t="shared" si="8"/>
        <v/>
      </c>
      <c r="J195" s="41" t="str">
        <f ca="1">IF(F195="","",IF(LEN(F195)&lt;&gt;18,"证件号码长度错误",IF(MID("10X98765432",(MOD(SUMPRODUCT(MID(F195,ROW(INDIRECT("1:17")),1)*{7;9;10;5;8;4;2;1;6;3;7;9;10;5;8;4;2}),11)+1),1)=RIGHT(F195),IF(AND(G195="女",I195&gt;$C$3),"超龄",IF(AND(G195="男",I195&gt;$C$4),"超龄","正确")),"证件号码错误")))</f>
        <v/>
      </c>
      <c r="K195" s="42"/>
      <c r="L195" s="41"/>
      <c r="M195" s="42"/>
      <c r="N195" s="66"/>
      <c r="O195" s="66"/>
    </row>
    <row r="196" customHeight="1" spans="2:15">
      <c r="B196" s="41">
        <v>187</v>
      </c>
      <c r="C196" s="41"/>
      <c r="D196" s="41"/>
      <c r="E196" s="42"/>
      <c r="F196" s="42"/>
      <c r="G196" s="44" t="str">
        <f t="shared" si="6"/>
        <v/>
      </c>
      <c r="H196" s="41" t="str">
        <f t="shared" si="7"/>
        <v/>
      </c>
      <c r="I196" s="41" t="str">
        <f ca="1" t="shared" si="8"/>
        <v/>
      </c>
      <c r="J196" s="41" t="str">
        <f ca="1">IF(F196="","",IF(LEN(F196)&lt;&gt;18,"证件号码长度错误",IF(MID("10X98765432",(MOD(SUMPRODUCT(MID(F196,ROW(INDIRECT("1:17")),1)*{7;9;10;5;8;4;2;1;6;3;7;9;10;5;8;4;2}),11)+1),1)=RIGHT(F196),IF(AND(G196="女",I196&gt;$C$3),"超龄",IF(AND(G196="男",I196&gt;$C$4),"超龄","正确")),"证件号码错误")))</f>
        <v/>
      </c>
      <c r="K196" s="42"/>
      <c r="L196" s="41"/>
      <c r="M196" s="42"/>
      <c r="N196" s="66"/>
      <c r="O196" s="66"/>
    </row>
    <row r="197" customHeight="1" spans="2:15">
      <c r="B197" s="41">
        <v>188</v>
      </c>
      <c r="C197" s="41"/>
      <c r="D197" s="41"/>
      <c r="E197" s="42"/>
      <c r="F197" s="42"/>
      <c r="G197" s="44" t="str">
        <f t="shared" si="6"/>
        <v/>
      </c>
      <c r="H197" s="41" t="str">
        <f t="shared" si="7"/>
        <v/>
      </c>
      <c r="I197" s="41" t="str">
        <f ca="1" t="shared" si="8"/>
        <v/>
      </c>
      <c r="J197" s="41" t="str">
        <f ca="1">IF(F197="","",IF(LEN(F197)&lt;&gt;18,"证件号码长度错误",IF(MID("10X98765432",(MOD(SUMPRODUCT(MID(F197,ROW(INDIRECT("1:17")),1)*{7;9;10;5;8;4;2;1;6;3;7;9;10;5;8;4;2}),11)+1),1)=RIGHT(F197),IF(AND(G197="女",I197&gt;$C$3),"超龄",IF(AND(G197="男",I197&gt;$C$4),"超龄","正确")),"证件号码错误")))</f>
        <v/>
      </c>
      <c r="K197" s="42"/>
      <c r="L197" s="41"/>
      <c r="M197" s="42"/>
      <c r="N197" s="66"/>
      <c r="O197" s="66"/>
    </row>
    <row r="198" customHeight="1" spans="2:15">
      <c r="B198" s="41">
        <v>189</v>
      </c>
      <c r="C198" s="41"/>
      <c r="D198" s="41"/>
      <c r="E198" s="42"/>
      <c r="F198" s="42"/>
      <c r="G198" s="44" t="str">
        <f t="shared" si="6"/>
        <v/>
      </c>
      <c r="H198" s="41" t="str">
        <f t="shared" si="7"/>
        <v/>
      </c>
      <c r="I198" s="41" t="str">
        <f ca="1" t="shared" si="8"/>
        <v/>
      </c>
      <c r="J198" s="41" t="str">
        <f ca="1">IF(F198="","",IF(LEN(F198)&lt;&gt;18,"证件号码长度错误",IF(MID("10X98765432",(MOD(SUMPRODUCT(MID(F198,ROW(INDIRECT("1:17")),1)*{7;9;10;5;8;4;2;1;6;3;7;9;10;5;8;4;2}),11)+1),1)=RIGHT(F198),IF(AND(G198="女",I198&gt;$C$3),"超龄",IF(AND(G198="男",I198&gt;$C$4),"超龄","正确")),"证件号码错误")))</f>
        <v/>
      </c>
      <c r="K198" s="42"/>
      <c r="L198" s="41"/>
      <c r="M198" s="42"/>
      <c r="N198" s="66"/>
      <c r="O198" s="66"/>
    </row>
    <row r="199" customHeight="1" spans="2:15">
      <c r="B199" s="41">
        <v>190</v>
      </c>
      <c r="C199" s="41"/>
      <c r="D199" s="41"/>
      <c r="E199" s="42"/>
      <c r="F199" s="42"/>
      <c r="G199" s="44" t="str">
        <f t="shared" si="6"/>
        <v/>
      </c>
      <c r="H199" s="41" t="str">
        <f t="shared" si="7"/>
        <v/>
      </c>
      <c r="I199" s="41" t="str">
        <f ca="1" t="shared" si="8"/>
        <v/>
      </c>
      <c r="J199" s="41" t="str">
        <f ca="1">IF(F199="","",IF(LEN(F199)&lt;&gt;18,"证件号码长度错误",IF(MID("10X98765432",(MOD(SUMPRODUCT(MID(F199,ROW(INDIRECT("1:17")),1)*{7;9;10;5;8;4;2;1;6;3;7;9;10;5;8;4;2}),11)+1),1)=RIGHT(F199),IF(AND(G199="女",I199&gt;$C$3),"超龄",IF(AND(G199="男",I199&gt;$C$4),"超龄","正确")),"证件号码错误")))</f>
        <v/>
      </c>
      <c r="K199" s="42"/>
      <c r="L199" s="41"/>
      <c r="M199" s="42"/>
      <c r="N199" s="66"/>
      <c r="O199" s="66"/>
    </row>
    <row r="200" customHeight="1" spans="2:15">
      <c r="B200" s="41">
        <v>191</v>
      </c>
      <c r="C200" s="41"/>
      <c r="D200" s="41"/>
      <c r="E200" s="42"/>
      <c r="F200" s="42"/>
      <c r="G200" s="44" t="str">
        <f t="shared" si="6"/>
        <v/>
      </c>
      <c r="H200" s="41" t="str">
        <f t="shared" si="7"/>
        <v/>
      </c>
      <c r="I200" s="41" t="str">
        <f ca="1" t="shared" si="8"/>
        <v/>
      </c>
      <c r="J200" s="41" t="str">
        <f ca="1">IF(F200="","",IF(LEN(F200)&lt;&gt;18,"证件号码长度错误",IF(MID("10X98765432",(MOD(SUMPRODUCT(MID(F200,ROW(INDIRECT("1:17")),1)*{7;9;10;5;8;4;2;1;6;3;7;9;10;5;8;4;2}),11)+1),1)=RIGHT(F200),IF(AND(G200="女",I200&gt;$C$3),"超龄",IF(AND(G200="男",I200&gt;$C$4),"超龄","正确")),"证件号码错误")))</f>
        <v/>
      </c>
      <c r="K200" s="42"/>
      <c r="L200" s="41"/>
      <c r="M200" s="42"/>
      <c r="N200" s="66"/>
      <c r="O200" s="66"/>
    </row>
    <row r="201" customHeight="1" spans="2:15">
      <c r="B201" s="41">
        <v>192</v>
      </c>
      <c r="C201" s="41"/>
      <c r="D201" s="41"/>
      <c r="E201" s="42"/>
      <c r="F201" s="42"/>
      <c r="G201" s="44" t="str">
        <f t="shared" si="6"/>
        <v/>
      </c>
      <c r="H201" s="41" t="str">
        <f t="shared" si="7"/>
        <v/>
      </c>
      <c r="I201" s="41" t="str">
        <f ca="1" t="shared" si="8"/>
        <v/>
      </c>
      <c r="J201" s="41" t="str">
        <f ca="1">IF(F201="","",IF(LEN(F201)&lt;&gt;18,"证件号码长度错误",IF(MID("10X98765432",(MOD(SUMPRODUCT(MID(F201,ROW(INDIRECT("1:17")),1)*{7;9;10;5;8;4;2;1;6;3;7;9;10;5;8;4;2}),11)+1),1)=RIGHT(F201),IF(AND(G201="女",I201&gt;$C$3),"超龄",IF(AND(G201="男",I201&gt;$C$4),"超龄","正确")),"证件号码错误")))</f>
        <v/>
      </c>
      <c r="K201" s="42"/>
      <c r="L201" s="41"/>
      <c r="M201" s="42"/>
      <c r="N201" s="66"/>
      <c r="O201" s="66"/>
    </row>
    <row r="202" customHeight="1" spans="2:15">
      <c r="B202" s="41">
        <v>193</v>
      </c>
      <c r="C202" s="41"/>
      <c r="D202" s="41"/>
      <c r="E202" s="42"/>
      <c r="F202" s="42"/>
      <c r="G202" s="44" t="str">
        <f t="shared" si="6"/>
        <v/>
      </c>
      <c r="H202" s="41" t="str">
        <f t="shared" si="7"/>
        <v/>
      </c>
      <c r="I202" s="41" t="str">
        <f ca="1" t="shared" si="8"/>
        <v/>
      </c>
      <c r="J202" s="41" t="str">
        <f ca="1">IF(F202="","",IF(LEN(F202)&lt;&gt;18,"证件号码长度错误",IF(MID("10X98765432",(MOD(SUMPRODUCT(MID(F202,ROW(INDIRECT("1:17")),1)*{7;9;10;5;8;4;2;1;6;3;7;9;10;5;8;4;2}),11)+1),1)=RIGHT(F202),IF(AND(G202="女",I202&gt;$C$3),"超龄",IF(AND(G202="男",I202&gt;$C$4),"超龄","正确")),"证件号码错误")))</f>
        <v/>
      </c>
      <c r="K202" s="42"/>
      <c r="L202" s="41"/>
      <c r="M202" s="42"/>
      <c r="N202" s="66"/>
      <c r="O202" s="66"/>
    </row>
    <row r="203" customHeight="1" spans="2:15">
      <c r="B203" s="41">
        <v>194</v>
      </c>
      <c r="C203" s="41"/>
      <c r="D203" s="41"/>
      <c r="E203" s="42"/>
      <c r="F203" s="42"/>
      <c r="G203" s="44" t="str">
        <f t="shared" ref="G203:G266" si="9">IF(ISBLANK(F203),"",IF(MOD(MID(F203,17,1),2)=1,"男","女"))</f>
        <v/>
      </c>
      <c r="H203" s="41" t="str">
        <f t="shared" ref="H203:H266" si="10">IF($C$5="年月日",TEXT(MID(F203,7,8),"0000年00月00日"),IF($C$5="斜杠",IF(F203="","",MID(F203,7,4)&amp;"/"&amp;MID(F203,11,2)&amp;"/"&amp;MID(F203,13,2)),IF($C$5="横杠",TEXT(MID(F203,7,8),"0000-00-00"),IF($C$5="数字",TEXT(MID(F203,7,8),"00000000"),""))))</f>
        <v/>
      </c>
      <c r="I203" s="41" t="str">
        <f ca="1" t="shared" ref="I203:I266" si="11">IF(F203="","",DATEDIF(TEXT(MID(F203,7,8),"0000-00-00"),TODAY(),"Y"))</f>
        <v/>
      </c>
      <c r="J203" s="41" t="str">
        <f ca="1">IF(F203="","",IF(LEN(F203)&lt;&gt;18,"证件号码长度错误",IF(MID("10X98765432",(MOD(SUMPRODUCT(MID(F203,ROW(INDIRECT("1:17")),1)*{7;9;10;5;8;4;2;1;6;3;7;9;10;5;8;4;2}),11)+1),1)=RIGHT(F203),IF(AND(G203="女",I203&gt;$C$3),"超龄",IF(AND(G203="男",I203&gt;$C$4),"超龄","正确")),"证件号码错误")))</f>
        <v/>
      </c>
      <c r="K203" s="42"/>
      <c r="L203" s="41"/>
      <c r="M203" s="42"/>
      <c r="N203" s="66"/>
      <c r="O203" s="66"/>
    </row>
    <row r="204" customHeight="1" spans="2:15">
      <c r="B204" s="41">
        <v>195</v>
      </c>
      <c r="C204" s="41"/>
      <c r="D204" s="41"/>
      <c r="E204" s="42"/>
      <c r="F204" s="42"/>
      <c r="G204" s="44" t="str">
        <f t="shared" si="9"/>
        <v/>
      </c>
      <c r="H204" s="41" t="str">
        <f t="shared" si="10"/>
        <v/>
      </c>
      <c r="I204" s="41" t="str">
        <f ca="1" t="shared" si="11"/>
        <v/>
      </c>
      <c r="J204" s="41" t="str">
        <f ca="1">IF(F204="","",IF(LEN(F204)&lt;&gt;18,"证件号码长度错误",IF(MID("10X98765432",(MOD(SUMPRODUCT(MID(F204,ROW(INDIRECT("1:17")),1)*{7;9;10;5;8;4;2;1;6;3;7;9;10;5;8;4;2}),11)+1),1)=RIGHT(F204),IF(AND(G204="女",I204&gt;$C$3),"超龄",IF(AND(G204="男",I204&gt;$C$4),"超龄","正确")),"证件号码错误")))</f>
        <v/>
      </c>
      <c r="K204" s="42"/>
      <c r="L204" s="41"/>
      <c r="M204" s="42"/>
      <c r="N204" s="66"/>
      <c r="O204" s="66"/>
    </row>
    <row r="205" customHeight="1" spans="2:15">
      <c r="B205" s="41">
        <v>196</v>
      </c>
      <c r="C205" s="41"/>
      <c r="D205" s="41"/>
      <c r="E205" s="42"/>
      <c r="F205" s="42"/>
      <c r="G205" s="44" t="str">
        <f t="shared" si="9"/>
        <v/>
      </c>
      <c r="H205" s="41" t="str">
        <f t="shared" si="10"/>
        <v/>
      </c>
      <c r="I205" s="41" t="str">
        <f ca="1" t="shared" si="11"/>
        <v/>
      </c>
      <c r="J205" s="41" t="str">
        <f ca="1">IF(F205="","",IF(LEN(F205)&lt;&gt;18,"证件号码长度错误",IF(MID("10X98765432",(MOD(SUMPRODUCT(MID(F205,ROW(INDIRECT("1:17")),1)*{7;9;10;5;8;4;2;1;6;3;7;9;10;5;8;4;2}),11)+1),1)=RIGHT(F205),IF(AND(G205="女",I205&gt;$C$3),"超龄",IF(AND(G205="男",I205&gt;$C$4),"超龄","正确")),"证件号码错误")))</f>
        <v/>
      </c>
      <c r="K205" s="42"/>
      <c r="L205" s="41"/>
      <c r="M205" s="42"/>
      <c r="N205" s="66"/>
      <c r="O205" s="66"/>
    </row>
    <row r="206" customHeight="1" spans="2:15">
      <c r="B206" s="41">
        <v>197</v>
      </c>
      <c r="C206" s="41"/>
      <c r="D206" s="41"/>
      <c r="E206" s="42"/>
      <c r="F206" s="42"/>
      <c r="G206" s="44" t="str">
        <f t="shared" si="9"/>
        <v/>
      </c>
      <c r="H206" s="41" t="str">
        <f t="shared" si="10"/>
        <v/>
      </c>
      <c r="I206" s="41" t="str">
        <f ca="1" t="shared" si="11"/>
        <v/>
      </c>
      <c r="J206" s="41" t="str">
        <f ca="1">IF(F206="","",IF(LEN(F206)&lt;&gt;18,"证件号码长度错误",IF(MID("10X98765432",(MOD(SUMPRODUCT(MID(F206,ROW(INDIRECT("1:17")),1)*{7;9;10;5;8;4;2;1;6;3;7;9;10;5;8;4;2}),11)+1),1)=RIGHT(F206),IF(AND(G206="女",I206&gt;$C$3),"超龄",IF(AND(G206="男",I206&gt;$C$4),"超龄","正确")),"证件号码错误")))</f>
        <v/>
      </c>
      <c r="K206" s="42"/>
      <c r="L206" s="41"/>
      <c r="M206" s="42"/>
      <c r="N206" s="66"/>
      <c r="O206" s="66"/>
    </row>
    <row r="207" customHeight="1" spans="2:15">
      <c r="B207" s="41">
        <v>198</v>
      </c>
      <c r="C207" s="41"/>
      <c r="D207" s="41"/>
      <c r="E207" s="42"/>
      <c r="F207" s="42"/>
      <c r="G207" s="44" t="str">
        <f t="shared" si="9"/>
        <v/>
      </c>
      <c r="H207" s="41" t="str">
        <f t="shared" si="10"/>
        <v/>
      </c>
      <c r="I207" s="41" t="str">
        <f ca="1" t="shared" si="11"/>
        <v/>
      </c>
      <c r="J207" s="41" t="str">
        <f ca="1">IF(F207="","",IF(LEN(F207)&lt;&gt;18,"证件号码长度错误",IF(MID("10X98765432",(MOD(SUMPRODUCT(MID(F207,ROW(INDIRECT("1:17")),1)*{7;9;10;5;8;4;2;1;6;3;7;9;10;5;8;4;2}),11)+1),1)=RIGHT(F207),IF(AND(G207="女",I207&gt;$C$3),"超龄",IF(AND(G207="男",I207&gt;$C$4),"超龄","正确")),"证件号码错误")))</f>
        <v/>
      </c>
      <c r="K207" s="42"/>
      <c r="L207" s="41"/>
      <c r="M207" s="42"/>
      <c r="N207" s="66"/>
      <c r="O207" s="66"/>
    </row>
    <row r="208" customHeight="1" spans="2:15">
      <c r="B208" s="41">
        <v>199</v>
      </c>
      <c r="C208" s="41"/>
      <c r="D208" s="41"/>
      <c r="E208" s="42"/>
      <c r="F208" s="42"/>
      <c r="G208" s="44" t="str">
        <f t="shared" si="9"/>
        <v/>
      </c>
      <c r="H208" s="41" t="str">
        <f t="shared" si="10"/>
        <v/>
      </c>
      <c r="I208" s="41" t="str">
        <f ca="1" t="shared" si="11"/>
        <v/>
      </c>
      <c r="J208" s="41" t="str">
        <f ca="1">IF(F208="","",IF(LEN(F208)&lt;&gt;18,"证件号码长度错误",IF(MID("10X98765432",(MOD(SUMPRODUCT(MID(F208,ROW(INDIRECT("1:17")),1)*{7;9;10;5;8;4;2;1;6;3;7;9;10;5;8;4;2}),11)+1),1)=RIGHT(F208),IF(AND(G208="女",I208&gt;$C$3),"超龄",IF(AND(G208="男",I208&gt;$C$4),"超龄","正确")),"证件号码错误")))</f>
        <v/>
      </c>
      <c r="K208" s="42"/>
      <c r="L208" s="41"/>
      <c r="M208" s="42"/>
      <c r="N208" s="66"/>
      <c r="O208" s="66"/>
    </row>
    <row r="209" customHeight="1" spans="2:15">
      <c r="B209" s="41">
        <v>200</v>
      </c>
      <c r="C209" s="41"/>
      <c r="D209" s="41"/>
      <c r="E209" s="42"/>
      <c r="F209" s="42"/>
      <c r="G209" s="44" t="str">
        <f t="shared" si="9"/>
        <v/>
      </c>
      <c r="H209" s="41" t="str">
        <f t="shared" si="10"/>
        <v/>
      </c>
      <c r="I209" s="41" t="str">
        <f ca="1" t="shared" si="11"/>
        <v/>
      </c>
      <c r="J209" s="41" t="str">
        <f ca="1">IF(F209="","",IF(LEN(F209)&lt;&gt;18,"证件号码长度错误",IF(MID("10X98765432",(MOD(SUMPRODUCT(MID(F209,ROW(INDIRECT("1:17")),1)*{7;9;10;5;8;4;2;1;6;3;7;9;10;5;8;4;2}),11)+1),1)=RIGHT(F209),IF(AND(G209="女",I209&gt;$C$3),"超龄",IF(AND(G209="男",I209&gt;$C$4),"超龄","正确")),"证件号码错误")))</f>
        <v/>
      </c>
      <c r="K209" s="42"/>
      <c r="L209" s="41"/>
      <c r="M209" s="42"/>
      <c r="N209" s="66"/>
      <c r="O209" s="66"/>
    </row>
    <row r="210" customHeight="1" spans="2:15">
      <c r="B210" s="41">
        <v>201</v>
      </c>
      <c r="C210" s="41"/>
      <c r="D210" s="41"/>
      <c r="E210" s="42"/>
      <c r="F210" s="42"/>
      <c r="G210" s="44" t="str">
        <f t="shared" si="9"/>
        <v/>
      </c>
      <c r="H210" s="41" t="str">
        <f t="shared" si="10"/>
        <v/>
      </c>
      <c r="I210" s="41" t="str">
        <f ca="1" t="shared" si="11"/>
        <v/>
      </c>
      <c r="J210" s="41" t="str">
        <f ca="1">IF(F210="","",IF(LEN(F210)&lt;&gt;18,"证件号码长度错误",IF(MID("10X98765432",(MOD(SUMPRODUCT(MID(F210,ROW(INDIRECT("1:17")),1)*{7;9;10;5;8;4;2;1;6;3;7;9;10;5;8;4;2}),11)+1),1)=RIGHT(F210),IF(AND(G210="女",I210&gt;$C$3),"超龄",IF(AND(G210="男",I210&gt;$C$4),"超龄","正确")),"证件号码错误")))</f>
        <v/>
      </c>
      <c r="K210" s="42"/>
      <c r="L210" s="41"/>
      <c r="M210" s="42"/>
      <c r="N210" s="66"/>
      <c r="O210" s="66"/>
    </row>
    <row r="211" customHeight="1" spans="2:15">
      <c r="B211" s="41">
        <v>202</v>
      </c>
      <c r="C211" s="41"/>
      <c r="D211" s="41"/>
      <c r="E211" s="42"/>
      <c r="F211" s="42"/>
      <c r="G211" s="44" t="str">
        <f t="shared" si="9"/>
        <v/>
      </c>
      <c r="H211" s="41" t="str">
        <f t="shared" si="10"/>
        <v/>
      </c>
      <c r="I211" s="41" t="str">
        <f ca="1" t="shared" si="11"/>
        <v/>
      </c>
      <c r="J211" s="41" t="str">
        <f ca="1">IF(F211="","",IF(LEN(F211)&lt;&gt;18,"证件号码长度错误",IF(MID("10X98765432",(MOD(SUMPRODUCT(MID(F211,ROW(INDIRECT("1:17")),1)*{7;9;10;5;8;4;2;1;6;3;7;9;10;5;8;4;2}),11)+1),1)=RIGHT(F211),IF(AND(G211="女",I211&gt;$C$3),"超龄",IF(AND(G211="男",I211&gt;$C$4),"超龄","正确")),"证件号码错误")))</f>
        <v/>
      </c>
      <c r="K211" s="42"/>
      <c r="L211" s="41"/>
      <c r="M211" s="42"/>
      <c r="N211" s="66"/>
      <c r="O211" s="66"/>
    </row>
    <row r="212" customHeight="1" spans="2:15">
      <c r="B212" s="41">
        <v>203</v>
      </c>
      <c r="C212" s="41"/>
      <c r="D212" s="41"/>
      <c r="E212" s="42"/>
      <c r="F212" s="42"/>
      <c r="G212" s="44" t="str">
        <f t="shared" si="9"/>
        <v/>
      </c>
      <c r="H212" s="41" t="str">
        <f t="shared" si="10"/>
        <v/>
      </c>
      <c r="I212" s="41" t="str">
        <f ca="1" t="shared" si="11"/>
        <v/>
      </c>
      <c r="J212" s="41" t="str">
        <f ca="1">IF(F212="","",IF(LEN(F212)&lt;&gt;18,"证件号码长度错误",IF(MID("10X98765432",(MOD(SUMPRODUCT(MID(F212,ROW(INDIRECT("1:17")),1)*{7;9;10;5;8;4;2;1;6;3;7;9;10;5;8;4;2}),11)+1),1)=RIGHT(F212),IF(AND(G212="女",I212&gt;$C$3),"超龄",IF(AND(G212="男",I212&gt;$C$4),"超龄","正确")),"证件号码错误")))</f>
        <v/>
      </c>
      <c r="K212" s="42"/>
      <c r="L212" s="41"/>
      <c r="M212" s="42"/>
      <c r="N212" s="66"/>
      <c r="O212" s="66"/>
    </row>
    <row r="213" customHeight="1" spans="2:15">
      <c r="B213" s="41">
        <v>204</v>
      </c>
      <c r="C213" s="41"/>
      <c r="D213" s="41"/>
      <c r="E213" s="42"/>
      <c r="F213" s="42"/>
      <c r="G213" s="44" t="str">
        <f t="shared" si="9"/>
        <v/>
      </c>
      <c r="H213" s="41" t="str">
        <f t="shared" si="10"/>
        <v/>
      </c>
      <c r="I213" s="41" t="str">
        <f ca="1" t="shared" si="11"/>
        <v/>
      </c>
      <c r="J213" s="41" t="str">
        <f ca="1">IF(F213="","",IF(LEN(F213)&lt;&gt;18,"证件号码长度错误",IF(MID("10X98765432",(MOD(SUMPRODUCT(MID(F213,ROW(INDIRECT("1:17")),1)*{7;9;10;5;8;4;2;1;6;3;7;9;10;5;8;4;2}),11)+1),1)=RIGHT(F213),IF(AND(G213="女",I213&gt;$C$3),"超龄",IF(AND(G213="男",I213&gt;$C$4),"超龄","正确")),"证件号码错误")))</f>
        <v/>
      </c>
      <c r="K213" s="42"/>
      <c r="L213" s="41"/>
      <c r="M213" s="42"/>
      <c r="N213" s="66"/>
      <c r="O213" s="66"/>
    </row>
    <row r="214" customHeight="1" spans="2:15">
      <c r="B214" s="41">
        <v>205</v>
      </c>
      <c r="C214" s="41"/>
      <c r="D214" s="41"/>
      <c r="E214" s="42"/>
      <c r="F214" s="42"/>
      <c r="G214" s="44" t="str">
        <f t="shared" si="9"/>
        <v/>
      </c>
      <c r="H214" s="41" t="str">
        <f t="shared" si="10"/>
        <v/>
      </c>
      <c r="I214" s="41" t="str">
        <f ca="1" t="shared" si="11"/>
        <v/>
      </c>
      <c r="J214" s="41" t="str">
        <f ca="1">IF(F214="","",IF(LEN(F214)&lt;&gt;18,"证件号码长度错误",IF(MID("10X98765432",(MOD(SUMPRODUCT(MID(F214,ROW(INDIRECT("1:17")),1)*{7;9;10;5;8;4;2;1;6;3;7;9;10;5;8;4;2}),11)+1),1)=RIGHT(F214),IF(AND(G214="女",I214&gt;$C$3),"超龄",IF(AND(G214="男",I214&gt;$C$4),"超龄","正确")),"证件号码错误")))</f>
        <v/>
      </c>
      <c r="K214" s="42"/>
      <c r="L214" s="41"/>
      <c r="M214" s="42"/>
      <c r="N214" s="66"/>
      <c r="O214" s="66"/>
    </row>
    <row r="215" customHeight="1" spans="2:15">
      <c r="B215" s="41">
        <v>206</v>
      </c>
      <c r="C215" s="41"/>
      <c r="D215" s="41"/>
      <c r="E215" s="42"/>
      <c r="F215" s="42"/>
      <c r="G215" s="44" t="str">
        <f t="shared" si="9"/>
        <v/>
      </c>
      <c r="H215" s="41" t="str">
        <f t="shared" si="10"/>
        <v/>
      </c>
      <c r="I215" s="41" t="str">
        <f ca="1" t="shared" si="11"/>
        <v/>
      </c>
      <c r="J215" s="41" t="str">
        <f ca="1">IF(F215="","",IF(LEN(F215)&lt;&gt;18,"证件号码长度错误",IF(MID("10X98765432",(MOD(SUMPRODUCT(MID(F215,ROW(INDIRECT("1:17")),1)*{7;9;10;5;8;4;2;1;6;3;7;9;10;5;8;4;2}),11)+1),1)=RIGHT(F215),IF(AND(G215="女",I215&gt;$C$3),"超龄",IF(AND(G215="男",I215&gt;$C$4),"超龄","正确")),"证件号码错误")))</f>
        <v/>
      </c>
      <c r="K215" s="42"/>
      <c r="L215" s="41"/>
      <c r="M215" s="42"/>
      <c r="N215" s="66"/>
      <c r="O215" s="66"/>
    </row>
    <row r="216" customHeight="1" spans="2:15">
      <c r="B216" s="41">
        <v>207</v>
      </c>
      <c r="C216" s="41"/>
      <c r="D216" s="41"/>
      <c r="E216" s="42"/>
      <c r="F216" s="42"/>
      <c r="G216" s="44" t="str">
        <f t="shared" si="9"/>
        <v/>
      </c>
      <c r="H216" s="41" t="str">
        <f t="shared" si="10"/>
        <v/>
      </c>
      <c r="I216" s="41" t="str">
        <f ca="1" t="shared" si="11"/>
        <v/>
      </c>
      <c r="J216" s="41" t="str">
        <f ca="1">IF(F216="","",IF(LEN(F216)&lt;&gt;18,"证件号码长度错误",IF(MID("10X98765432",(MOD(SUMPRODUCT(MID(F216,ROW(INDIRECT("1:17")),1)*{7;9;10;5;8;4;2;1;6;3;7;9;10;5;8;4;2}),11)+1),1)=RIGHT(F216),IF(AND(G216="女",I216&gt;$C$3),"超龄",IF(AND(G216="男",I216&gt;$C$4),"超龄","正确")),"证件号码错误")))</f>
        <v/>
      </c>
      <c r="K216" s="42"/>
      <c r="L216" s="41"/>
      <c r="M216" s="42"/>
      <c r="N216" s="66"/>
      <c r="O216" s="66"/>
    </row>
    <row r="217" customHeight="1" spans="2:15">
      <c r="B217" s="41">
        <v>208</v>
      </c>
      <c r="C217" s="41"/>
      <c r="D217" s="41"/>
      <c r="E217" s="42"/>
      <c r="F217" s="42"/>
      <c r="G217" s="44" t="str">
        <f t="shared" si="9"/>
        <v/>
      </c>
      <c r="H217" s="41" t="str">
        <f t="shared" si="10"/>
        <v/>
      </c>
      <c r="I217" s="41" t="str">
        <f ca="1" t="shared" si="11"/>
        <v/>
      </c>
      <c r="J217" s="41" t="str">
        <f ca="1">IF(F217="","",IF(LEN(F217)&lt;&gt;18,"证件号码长度错误",IF(MID("10X98765432",(MOD(SUMPRODUCT(MID(F217,ROW(INDIRECT("1:17")),1)*{7;9;10;5;8;4;2;1;6;3;7;9;10;5;8;4;2}),11)+1),1)=RIGHT(F217),IF(AND(G217="女",I217&gt;$C$3),"超龄",IF(AND(G217="男",I217&gt;$C$4),"超龄","正确")),"证件号码错误")))</f>
        <v/>
      </c>
      <c r="K217" s="42"/>
      <c r="L217" s="41"/>
      <c r="M217" s="42"/>
      <c r="N217" s="66"/>
      <c r="O217" s="66"/>
    </row>
    <row r="218" customHeight="1" spans="2:15">
      <c r="B218" s="41">
        <v>209</v>
      </c>
      <c r="C218" s="41"/>
      <c r="D218" s="41"/>
      <c r="E218" s="42"/>
      <c r="F218" s="42"/>
      <c r="G218" s="44" t="str">
        <f t="shared" si="9"/>
        <v/>
      </c>
      <c r="H218" s="41" t="str">
        <f t="shared" si="10"/>
        <v/>
      </c>
      <c r="I218" s="41" t="str">
        <f ca="1" t="shared" si="11"/>
        <v/>
      </c>
      <c r="J218" s="41" t="str">
        <f ca="1">IF(F218="","",IF(LEN(F218)&lt;&gt;18,"证件号码长度错误",IF(MID("10X98765432",(MOD(SUMPRODUCT(MID(F218,ROW(INDIRECT("1:17")),1)*{7;9;10;5;8;4;2;1;6;3;7;9;10;5;8;4;2}),11)+1),1)=RIGHT(F218),IF(AND(G218="女",I218&gt;$C$3),"超龄",IF(AND(G218="男",I218&gt;$C$4),"超龄","正确")),"证件号码错误")))</f>
        <v/>
      </c>
      <c r="K218" s="42"/>
      <c r="L218" s="41"/>
      <c r="M218" s="42"/>
      <c r="N218" s="66"/>
      <c r="O218" s="66"/>
    </row>
    <row r="219" customHeight="1" spans="2:15">
      <c r="B219" s="41">
        <v>210</v>
      </c>
      <c r="C219" s="41"/>
      <c r="D219" s="41"/>
      <c r="E219" s="42"/>
      <c r="F219" s="42"/>
      <c r="G219" s="44" t="str">
        <f t="shared" si="9"/>
        <v/>
      </c>
      <c r="H219" s="41" t="str">
        <f t="shared" si="10"/>
        <v/>
      </c>
      <c r="I219" s="41" t="str">
        <f ca="1" t="shared" si="11"/>
        <v/>
      </c>
      <c r="J219" s="41" t="str">
        <f ca="1">IF(F219="","",IF(LEN(F219)&lt;&gt;18,"证件号码长度错误",IF(MID("10X98765432",(MOD(SUMPRODUCT(MID(F219,ROW(INDIRECT("1:17")),1)*{7;9;10;5;8;4;2;1;6;3;7;9;10;5;8;4;2}),11)+1),1)=RIGHT(F219),IF(AND(G219="女",I219&gt;$C$3),"超龄",IF(AND(G219="男",I219&gt;$C$4),"超龄","正确")),"证件号码错误")))</f>
        <v/>
      </c>
      <c r="K219" s="42"/>
      <c r="L219" s="41"/>
      <c r="M219" s="42"/>
      <c r="N219" s="66"/>
      <c r="O219" s="66"/>
    </row>
    <row r="220" customHeight="1" spans="2:15">
      <c r="B220" s="41">
        <v>211</v>
      </c>
      <c r="C220" s="41"/>
      <c r="D220" s="41"/>
      <c r="E220" s="42"/>
      <c r="F220" s="42"/>
      <c r="G220" s="44" t="str">
        <f t="shared" si="9"/>
        <v/>
      </c>
      <c r="H220" s="41" t="str">
        <f t="shared" si="10"/>
        <v/>
      </c>
      <c r="I220" s="41" t="str">
        <f ca="1" t="shared" si="11"/>
        <v/>
      </c>
      <c r="J220" s="41" t="str">
        <f ca="1">IF(F220="","",IF(LEN(F220)&lt;&gt;18,"证件号码长度错误",IF(MID("10X98765432",(MOD(SUMPRODUCT(MID(F220,ROW(INDIRECT("1:17")),1)*{7;9;10;5;8;4;2;1;6;3;7;9;10;5;8;4;2}),11)+1),1)=RIGHT(F220),IF(AND(G220="女",I220&gt;$C$3),"超龄",IF(AND(G220="男",I220&gt;$C$4),"超龄","正确")),"证件号码错误")))</f>
        <v/>
      </c>
      <c r="K220" s="42"/>
      <c r="L220" s="41"/>
      <c r="M220" s="42"/>
      <c r="N220" s="66"/>
      <c r="O220" s="66"/>
    </row>
    <row r="221" customHeight="1" spans="2:15">
      <c r="B221" s="41">
        <v>212</v>
      </c>
      <c r="C221" s="41"/>
      <c r="D221" s="41"/>
      <c r="E221" s="42"/>
      <c r="F221" s="42"/>
      <c r="G221" s="44" t="str">
        <f t="shared" si="9"/>
        <v/>
      </c>
      <c r="H221" s="41" t="str">
        <f t="shared" si="10"/>
        <v/>
      </c>
      <c r="I221" s="41" t="str">
        <f ca="1" t="shared" si="11"/>
        <v/>
      </c>
      <c r="J221" s="41" t="str">
        <f ca="1">IF(F221="","",IF(LEN(F221)&lt;&gt;18,"证件号码长度错误",IF(MID("10X98765432",(MOD(SUMPRODUCT(MID(F221,ROW(INDIRECT("1:17")),1)*{7;9;10;5;8;4;2;1;6;3;7;9;10;5;8;4;2}),11)+1),1)=RIGHT(F221),IF(AND(G221="女",I221&gt;$C$3),"超龄",IF(AND(G221="男",I221&gt;$C$4),"超龄","正确")),"证件号码错误")))</f>
        <v/>
      </c>
      <c r="K221" s="42"/>
      <c r="L221" s="41"/>
      <c r="M221" s="42"/>
      <c r="N221" s="66"/>
      <c r="O221" s="66"/>
    </row>
    <row r="222" customHeight="1" spans="2:15">
      <c r="B222" s="41">
        <v>213</v>
      </c>
      <c r="C222" s="41"/>
      <c r="D222" s="41"/>
      <c r="E222" s="42"/>
      <c r="F222" s="42"/>
      <c r="G222" s="44" t="str">
        <f t="shared" si="9"/>
        <v/>
      </c>
      <c r="H222" s="41" t="str">
        <f t="shared" si="10"/>
        <v/>
      </c>
      <c r="I222" s="41" t="str">
        <f ca="1" t="shared" si="11"/>
        <v/>
      </c>
      <c r="J222" s="41" t="str">
        <f ca="1">IF(F222="","",IF(LEN(F222)&lt;&gt;18,"证件号码长度错误",IF(MID("10X98765432",(MOD(SUMPRODUCT(MID(F222,ROW(INDIRECT("1:17")),1)*{7;9;10;5;8;4;2;1;6;3;7;9;10;5;8;4;2}),11)+1),1)=RIGHT(F222),IF(AND(G222="女",I222&gt;$C$3),"超龄",IF(AND(G222="男",I222&gt;$C$4),"超龄","正确")),"证件号码错误")))</f>
        <v/>
      </c>
      <c r="K222" s="42"/>
      <c r="L222" s="41"/>
      <c r="M222" s="42"/>
      <c r="N222" s="66"/>
      <c r="O222" s="66"/>
    </row>
    <row r="223" customHeight="1" spans="2:15">
      <c r="B223" s="41">
        <v>214</v>
      </c>
      <c r="C223" s="41"/>
      <c r="D223" s="41"/>
      <c r="E223" s="42"/>
      <c r="F223" s="42"/>
      <c r="G223" s="44" t="str">
        <f t="shared" si="9"/>
        <v/>
      </c>
      <c r="H223" s="41" t="str">
        <f t="shared" si="10"/>
        <v/>
      </c>
      <c r="I223" s="41" t="str">
        <f ca="1" t="shared" si="11"/>
        <v/>
      </c>
      <c r="J223" s="41" t="str">
        <f ca="1">IF(F223="","",IF(LEN(F223)&lt;&gt;18,"证件号码长度错误",IF(MID("10X98765432",(MOD(SUMPRODUCT(MID(F223,ROW(INDIRECT("1:17")),1)*{7;9;10;5;8;4;2;1;6;3;7;9;10;5;8;4;2}),11)+1),1)=RIGHT(F223),IF(AND(G223="女",I223&gt;$C$3),"超龄",IF(AND(G223="男",I223&gt;$C$4),"超龄","正确")),"证件号码错误")))</f>
        <v/>
      </c>
      <c r="K223" s="42"/>
      <c r="L223" s="41"/>
      <c r="M223" s="42"/>
      <c r="N223" s="66"/>
      <c r="O223" s="66"/>
    </row>
    <row r="224" customHeight="1" spans="2:15">
      <c r="B224" s="41">
        <v>215</v>
      </c>
      <c r="C224" s="41"/>
      <c r="D224" s="41"/>
      <c r="E224" s="42"/>
      <c r="F224" s="42"/>
      <c r="G224" s="44" t="str">
        <f t="shared" si="9"/>
        <v/>
      </c>
      <c r="H224" s="41" t="str">
        <f t="shared" si="10"/>
        <v/>
      </c>
      <c r="I224" s="41" t="str">
        <f ca="1" t="shared" si="11"/>
        <v/>
      </c>
      <c r="J224" s="41" t="str">
        <f ca="1">IF(F224="","",IF(LEN(F224)&lt;&gt;18,"证件号码长度错误",IF(MID("10X98765432",(MOD(SUMPRODUCT(MID(F224,ROW(INDIRECT("1:17")),1)*{7;9;10;5;8;4;2;1;6;3;7;9;10;5;8;4;2}),11)+1),1)=RIGHT(F224),IF(AND(G224="女",I224&gt;$C$3),"超龄",IF(AND(G224="男",I224&gt;$C$4),"超龄","正确")),"证件号码错误")))</f>
        <v/>
      </c>
      <c r="K224" s="42"/>
      <c r="L224" s="41"/>
      <c r="M224" s="42"/>
      <c r="N224" s="66"/>
      <c r="O224" s="66"/>
    </row>
    <row r="225" customHeight="1" spans="2:15">
      <c r="B225" s="41">
        <v>216</v>
      </c>
      <c r="C225" s="41"/>
      <c r="D225" s="41"/>
      <c r="E225" s="42"/>
      <c r="F225" s="42"/>
      <c r="G225" s="44" t="str">
        <f t="shared" si="9"/>
        <v/>
      </c>
      <c r="H225" s="41" t="str">
        <f t="shared" si="10"/>
        <v/>
      </c>
      <c r="I225" s="41" t="str">
        <f ca="1" t="shared" si="11"/>
        <v/>
      </c>
      <c r="J225" s="41" t="str">
        <f ca="1">IF(F225="","",IF(LEN(F225)&lt;&gt;18,"证件号码长度错误",IF(MID("10X98765432",(MOD(SUMPRODUCT(MID(F225,ROW(INDIRECT("1:17")),1)*{7;9;10;5;8;4;2;1;6;3;7;9;10;5;8;4;2}),11)+1),1)=RIGHT(F225),IF(AND(G225="女",I225&gt;$C$3),"超龄",IF(AND(G225="男",I225&gt;$C$4),"超龄","正确")),"证件号码错误")))</f>
        <v/>
      </c>
      <c r="K225" s="42"/>
      <c r="L225" s="41"/>
      <c r="M225" s="42"/>
      <c r="N225" s="66"/>
      <c r="O225" s="66"/>
    </row>
    <row r="226" customHeight="1" spans="2:15">
      <c r="B226" s="41">
        <v>217</v>
      </c>
      <c r="C226" s="41"/>
      <c r="D226" s="41"/>
      <c r="E226" s="42"/>
      <c r="F226" s="42"/>
      <c r="G226" s="44" t="str">
        <f t="shared" si="9"/>
        <v/>
      </c>
      <c r="H226" s="41" t="str">
        <f t="shared" si="10"/>
        <v/>
      </c>
      <c r="I226" s="41" t="str">
        <f ca="1" t="shared" si="11"/>
        <v/>
      </c>
      <c r="J226" s="41" t="str">
        <f ca="1">IF(F226="","",IF(LEN(F226)&lt;&gt;18,"证件号码长度错误",IF(MID("10X98765432",(MOD(SUMPRODUCT(MID(F226,ROW(INDIRECT("1:17")),1)*{7;9;10;5;8;4;2;1;6;3;7;9;10;5;8;4;2}),11)+1),1)=RIGHT(F226),IF(AND(G226="女",I226&gt;$C$3),"超龄",IF(AND(G226="男",I226&gt;$C$4),"超龄","正确")),"证件号码错误")))</f>
        <v/>
      </c>
      <c r="K226" s="42"/>
      <c r="L226" s="41"/>
      <c r="M226" s="42"/>
      <c r="N226" s="66"/>
      <c r="O226" s="66"/>
    </row>
    <row r="227" customHeight="1" spans="2:15">
      <c r="B227" s="41">
        <v>218</v>
      </c>
      <c r="C227" s="41"/>
      <c r="D227" s="41"/>
      <c r="E227" s="42"/>
      <c r="F227" s="42"/>
      <c r="G227" s="44" t="str">
        <f t="shared" si="9"/>
        <v/>
      </c>
      <c r="H227" s="41" t="str">
        <f t="shared" si="10"/>
        <v/>
      </c>
      <c r="I227" s="41" t="str">
        <f ca="1" t="shared" si="11"/>
        <v/>
      </c>
      <c r="J227" s="41" t="str">
        <f ca="1">IF(F227="","",IF(LEN(F227)&lt;&gt;18,"证件号码长度错误",IF(MID("10X98765432",(MOD(SUMPRODUCT(MID(F227,ROW(INDIRECT("1:17")),1)*{7;9;10;5;8;4;2;1;6;3;7;9;10;5;8;4;2}),11)+1),1)=RIGHT(F227),IF(AND(G227="女",I227&gt;$C$3),"超龄",IF(AND(G227="男",I227&gt;$C$4),"超龄","正确")),"证件号码错误")))</f>
        <v/>
      </c>
      <c r="K227" s="42"/>
      <c r="L227" s="41"/>
      <c r="M227" s="42"/>
      <c r="N227" s="66"/>
      <c r="O227" s="66"/>
    </row>
    <row r="228" customHeight="1" spans="2:15">
      <c r="B228" s="41">
        <v>219</v>
      </c>
      <c r="C228" s="41"/>
      <c r="D228" s="41"/>
      <c r="E228" s="42"/>
      <c r="F228" s="42"/>
      <c r="G228" s="44" t="str">
        <f t="shared" si="9"/>
        <v/>
      </c>
      <c r="H228" s="41" t="str">
        <f t="shared" si="10"/>
        <v/>
      </c>
      <c r="I228" s="41" t="str">
        <f ca="1" t="shared" si="11"/>
        <v/>
      </c>
      <c r="J228" s="41" t="str">
        <f ca="1">IF(F228="","",IF(LEN(F228)&lt;&gt;18,"证件号码长度错误",IF(MID("10X98765432",(MOD(SUMPRODUCT(MID(F228,ROW(INDIRECT("1:17")),1)*{7;9;10;5;8;4;2;1;6;3;7;9;10;5;8;4;2}),11)+1),1)=RIGHT(F228),IF(AND(G228="女",I228&gt;$C$3),"超龄",IF(AND(G228="男",I228&gt;$C$4),"超龄","正确")),"证件号码错误")))</f>
        <v/>
      </c>
      <c r="K228" s="42"/>
      <c r="L228" s="41"/>
      <c r="M228" s="42"/>
      <c r="N228" s="66"/>
      <c r="O228" s="66"/>
    </row>
    <row r="229" customHeight="1" spans="2:15">
      <c r="B229" s="41">
        <v>220</v>
      </c>
      <c r="C229" s="41"/>
      <c r="D229" s="41"/>
      <c r="E229" s="42"/>
      <c r="F229" s="42"/>
      <c r="G229" s="44" t="str">
        <f t="shared" si="9"/>
        <v/>
      </c>
      <c r="H229" s="41" t="str">
        <f t="shared" si="10"/>
        <v/>
      </c>
      <c r="I229" s="41" t="str">
        <f ca="1" t="shared" si="11"/>
        <v/>
      </c>
      <c r="J229" s="41" t="str">
        <f ca="1">IF(F229="","",IF(LEN(F229)&lt;&gt;18,"证件号码长度错误",IF(MID("10X98765432",(MOD(SUMPRODUCT(MID(F229,ROW(INDIRECT("1:17")),1)*{7;9;10;5;8;4;2;1;6;3;7;9;10;5;8;4;2}),11)+1),1)=RIGHT(F229),IF(AND(G229="女",I229&gt;$C$3),"超龄",IF(AND(G229="男",I229&gt;$C$4),"超龄","正确")),"证件号码错误")))</f>
        <v/>
      </c>
      <c r="K229" s="42"/>
      <c r="L229" s="41"/>
      <c r="M229" s="42"/>
      <c r="N229" s="66"/>
      <c r="O229" s="66"/>
    </row>
    <row r="230" customHeight="1" spans="2:15">
      <c r="B230" s="41">
        <v>221</v>
      </c>
      <c r="C230" s="41"/>
      <c r="D230" s="41"/>
      <c r="E230" s="42"/>
      <c r="F230" s="42"/>
      <c r="G230" s="44" t="str">
        <f t="shared" si="9"/>
        <v/>
      </c>
      <c r="H230" s="41" t="str">
        <f t="shared" si="10"/>
        <v/>
      </c>
      <c r="I230" s="41" t="str">
        <f ca="1" t="shared" si="11"/>
        <v/>
      </c>
      <c r="J230" s="41" t="str">
        <f ca="1">IF(F230="","",IF(LEN(F230)&lt;&gt;18,"证件号码长度错误",IF(MID("10X98765432",(MOD(SUMPRODUCT(MID(F230,ROW(INDIRECT("1:17")),1)*{7;9;10;5;8;4;2;1;6;3;7;9;10;5;8;4;2}),11)+1),1)=RIGHT(F230),IF(AND(G230="女",I230&gt;$C$3),"超龄",IF(AND(G230="男",I230&gt;$C$4),"超龄","正确")),"证件号码错误")))</f>
        <v/>
      </c>
      <c r="K230" s="42"/>
      <c r="L230" s="41"/>
      <c r="M230" s="42"/>
      <c r="N230" s="66"/>
      <c r="O230" s="66"/>
    </row>
    <row r="231" customHeight="1" spans="2:15">
      <c r="B231" s="41">
        <v>222</v>
      </c>
      <c r="C231" s="41"/>
      <c r="D231" s="41"/>
      <c r="E231" s="42"/>
      <c r="F231" s="42"/>
      <c r="G231" s="44" t="str">
        <f t="shared" si="9"/>
        <v/>
      </c>
      <c r="H231" s="41" t="str">
        <f t="shared" si="10"/>
        <v/>
      </c>
      <c r="I231" s="41" t="str">
        <f ca="1" t="shared" si="11"/>
        <v/>
      </c>
      <c r="J231" s="41" t="str">
        <f ca="1">IF(F231="","",IF(LEN(F231)&lt;&gt;18,"证件号码长度错误",IF(MID("10X98765432",(MOD(SUMPRODUCT(MID(F231,ROW(INDIRECT("1:17")),1)*{7;9;10;5;8;4;2;1;6;3;7;9;10;5;8;4;2}),11)+1),1)=RIGHT(F231),IF(AND(G231="女",I231&gt;$C$3),"超龄",IF(AND(G231="男",I231&gt;$C$4),"超龄","正确")),"证件号码错误")))</f>
        <v/>
      </c>
      <c r="K231" s="42"/>
      <c r="L231" s="41"/>
      <c r="M231" s="42"/>
      <c r="N231" s="66"/>
      <c r="O231" s="66"/>
    </row>
    <row r="232" customHeight="1" spans="2:15">
      <c r="B232" s="41">
        <v>223</v>
      </c>
      <c r="C232" s="41"/>
      <c r="D232" s="41"/>
      <c r="E232" s="42"/>
      <c r="F232" s="42"/>
      <c r="G232" s="44" t="str">
        <f t="shared" si="9"/>
        <v/>
      </c>
      <c r="H232" s="41" t="str">
        <f t="shared" si="10"/>
        <v/>
      </c>
      <c r="I232" s="41" t="str">
        <f ca="1" t="shared" si="11"/>
        <v/>
      </c>
      <c r="J232" s="41" t="str">
        <f ca="1">IF(F232="","",IF(LEN(F232)&lt;&gt;18,"证件号码长度错误",IF(MID("10X98765432",(MOD(SUMPRODUCT(MID(F232,ROW(INDIRECT("1:17")),1)*{7;9;10;5;8;4;2;1;6;3;7;9;10;5;8;4;2}),11)+1),1)=RIGHT(F232),IF(AND(G232="女",I232&gt;$C$3),"超龄",IF(AND(G232="男",I232&gt;$C$4),"超龄","正确")),"证件号码错误")))</f>
        <v/>
      </c>
      <c r="K232" s="42"/>
      <c r="L232" s="41"/>
      <c r="M232" s="42"/>
      <c r="N232" s="66"/>
      <c r="O232" s="66"/>
    </row>
    <row r="233" customHeight="1" spans="2:15">
      <c r="B233" s="41">
        <v>224</v>
      </c>
      <c r="C233" s="41"/>
      <c r="D233" s="41"/>
      <c r="E233" s="42"/>
      <c r="F233" s="42"/>
      <c r="G233" s="44" t="str">
        <f t="shared" si="9"/>
        <v/>
      </c>
      <c r="H233" s="41" t="str">
        <f t="shared" si="10"/>
        <v/>
      </c>
      <c r="I233" s="41" t="str">
        <f ca="1" t="shared" si="11"/>
        <v/>
      </c>
      <c r="J233" s="41" t="str">
        <f ca="1">IF(F233="","",IF(LEN(F233)&lt;&gt;18,"证件号码长度错误",IF(MID("10X98765432",(MOD(SUMPRODUCT(MID(F233,ROW(INDIRECT("1:17")),1)*{7;9;10;5;8;4;2;1;6;3;7;9;10;5;8;4;2}),11)+1),1)=RIGHT(F233),IF(AND(G233="女",I233&gt;$C$3),"超龄",IF(AND(G233="男",I233&gt;$C$4),"超龄","正确")),"证件号码错误")))</f>
        <v/>
      </c>
      <c r="K233" s="42"/>
      <c r="L233" s="41"/>
      <c r="M233" s="42"/>
      <c r="N233" s="66"/>
      <c r="O233" s="66"/>
    </row>
    <row r="234" customHeight="1" spans="2:15">
      <c r="B234" s="41">
        <v>225</v>
      </c>
      <c r="C234" s="41"/>
      <c r="D234" s="41"/>
      <c r="E234" s="42"/>
      <c r="F234" s="42"/>
      <c r="G234" s="44" t="str">
        <f t="shared" si="9"/>
        <v/>
      </c>
      <c r="H234" s="41" t="str">
        <f t="shared" si="10"/>
        <v/>
      </c>
      <c r="I234" s="41" t="str">
        <f ca="1" t="shared" si="11"/>
        <v/>
      </c>
      <c r="J234" s="41" t="str">
        <f ca="1">IF(F234="","",IF(LEN(F234)&lt;&gt;18,"证件号码长度错误",IF(MID("10X98765432",(MOD(SUMPRODUCT(MID(F234,ROW(INDIRECT("1:17")),1)*{7;9;10;5;8;4;2;1;6;3;7;9;10;5;8;4;2}),11)+1),1)=RIGHT(F234),IF(AND(G234="女",I234&gt;$C$3),"超龄",IF(AND(G234="男",I234&gt;$C$4),"超龄","正确")),"证件号码错误")))</f>
        <v/>
      </c>
      <c r="K234" s="42"/>
      <c r="L234" s="41"/>
      <c r="M234" s="42"/>
      <c r="N234" s="66"/>
      <c r="O234" s="66"/>
    </row>
    <row r="235" customHeight="1" spans="2:15">
      <c r="B235" s="41">
        <v>226</v>
      </c>
      <c r="C235" s="41"/>
      <c r="D235" s="41"/>
      <c r="E235" s="42"/>
      <c r="F235" s="42"/>
      <c r="G235" s="44" t="str">
        <f t="shared" si="9"/>
        <v/>
      </c>
      <c r="H235" s="41" t="str">
        <f t="shared" si="10"/>
        <v/>
      </c>
      <c r="I235" s="41" t="str">
        <f ca="1" t="shared" si="11"/>
        <v/>
      </c>
      <c r="J235" s="41" t="str">
        <f ca="1">IF(F235="","",IF(LEN(F235)&lt;&gt;18,"证件号码长度错误",IF(MID("10X98765432",(MOD(SUMPRODUCT(MID(F235,ROW(INDIRECT("1:17")),1)*{7;9;10;5;8;4;2;1;6;3;7;9;10;5;8;4;2}),11)+1),1)=RIGHT(F235),IF(AND(G235="女",I235&gt;$C$3),"超龄",IF(AND(G235="男",I235&gt;$C$4),"超龄","正确")),"证件号码错误")))</f>
        <v/>
      </c>
      <c r="K235" s="42"/>
      <c r="L235" s="41"/>
      <c r="M235" s="42"/>
      <c r="N235" s="66"/>
      <c r="O235" s="66"/>
    </row>
    <row r="236" customHeight="1" spans="2:15">
      <c r="B236" s="41">
        <v>227</v>
      </c>
      <c r="C236" s="41"/>
      <c r="D236" s="41"/>
      <c r="E236" s="42"/>
      <c r="F236" s="42"/>
      <c r="G236" s="44" t="str">
        <f t="shared" si="9"/>
        <v/>
      </c>
      <c r="H236" s="41" t="str">
        <f t="shared" si="10"/>
        <v/>
      </c>
      <c r="I236" s="41" t="str">
        <f ca="1" t="shared" si="11"/>
        <v/>
      </c>
      <c r="J236" s="41" t="str">
        <f ca="1">IF(F236="","",IF(LEN(F236)&lt;&gt;18,"证件号码长度错误",IF(MID("10X98765432",(MOD(SUMPRODUCT(MID(F236,ROW(INDIRECT("1:17")),1)*{7;9;10;5;8;4;2;1;6;3;7;9;10;5;8;4;2}),11)+1),1)=RIGHT(F236),IF(AND(G236="女",I236&gt;$C$3),"超龄",IF(AND(G236="男",I236&gt;$C$4),"超龄","正确")),"证件号码错误")))</f>
        <v/>
      </c>
      <c r="K236" s="42"/>
      <c r="L236" s="41"/>
      <c r="M236" s="42"/>
      <c r="N236" s="66"/>
      <c r="O236" s="66"/>
    </row>
    <row r="237" customHeight="1" spans="2:15">
      <c r="B237" s="41">
        <v>228</v>
      </c>
      <c r="C237" s="41"/>
      <c r="D237" s="41"/>
      <c r="E237" s="42"/>
      <c r="F237" s="42"/>
      <c r="G237" s="44" t="str">
        <f t="shared" si="9"/>
        <v/>
      </c>
      <c r="H237" s="41" t="str">
        <f t="shared" si="10"/>
        <v/>
      </c>
      <c r="I237" s="41" t="str">
        <f ca="1" t="shared" si="11"/>
        <v/>
      </c>
      <c r="J237" s="41" t="str">
        <f ca="1">IF(F237="","",IF(LEN(F237)&lt;&gt;18,"证件号码长度错误",IF(MID("10X98765432",(MOD(SUMPRODUCT(MID(F237,ROW(INDIRECT("1:17")),1)*{7;9;10;5;8;4;2;1;6;3;7;9;10;5;8;4;2}),11)+1),1)=RIGHT(F237),IF(AND(G237="女",I237&gt;$C$3),"超龄",IF(AND(G237="男",I237&gt;$C$4),"超龄","正确")),"证件号码错误")))</f>
        <v/>
      </c>
      <c r="K237" s="42"/>
      <c r="L237" s="41"/>
      <c r="M237" s="42"/>
      <c r="N237" s="66"/>
      <c r="O237" s="66"/>
    </row>
    <row r="238" customHeight="1" spans="2:15">
      <c r="B238" s="41">
        <v>229</v>
      </c>
      <c r="C238" s="41"/>
      <c r="D238" s="41"/>
      <c r="E238" s="42"/>
      <c r="F238" s="42"/>
      <c r="G238" s="44" t="str">
        <f t="shared" si="9"/>
        <v/>
      </c>
      <c r="H238" s="41" t="str">
        <f t="shared" si="10"/>
        <v/>
      </c>
      <c r="I238" s="41" t="str">
        <f ca="1" t="shared" si="11"/>
        <v/>
      </c>
      <c r="J238" s="41" t="str">
        <f ca="1">IF(F238="","",IF(LEN(F238)&lt;&gt;18,"证件号码长度错误",IF(MID("10X98765432",(MOD(SUMPRODUCT(MID(F238,ROW(INDIRECT("1:17")),1)*{7;9;10;5;8;4;2;1;6;3;7;9;10;5;8;4;2}),11)+1),1)=RIGHT(F238),IF(AND(G238="女",I238&gt;$C$3),"超龄",IF(AND(G238="男",I238&gt;$C$4),"超龄","正确")),"证件号码错误")))</f>
        <v/>
      </c>
      <c r="K238" s="42"/>
      <c r="L238" s="41"/>
      <c r="M238" s="42"/>
      <c r="N238" s="66"/>
      <c r="O238" s="66"/>
    </row>
    <row r="239" customHeight="1" spans="2:15">
      <c r="B239" s="41">
        <v>230</v>
      </c>
      <c r="C239" s="41"/>
      <c r="D239" s="41"/>
      <c r="E239" s="42"/>
      <c r="F239" s="42"/>
      <c r="G239" s="44" t="str">
        <f t="shared" si="9"/>
        <v/>
      </c>
      <c r="H239" s="41" t="str">
        <f t="shared" si="10"/>
        <v/>
      </c>
      <c r="I239" s="41" t="str">
        <f ca="1" t="shared" si="11"/>
        <v/>
      </c>
      <c r="J239" s="41" t="str">
        <f ca="1">IF(F239="","",IF(LEN(F239)&lt;&gt;18,"证件号码长度错误",IF(MID("10X98765432",(MOD(SUMPRODUCT(MID(F239,ROW(INDIRECT("1:17")),1)*{7;9;10;5;8;4;2;1;6;3;7;9;10;5;8;4;2}),11)+1),1)=RIGHT(F239),IF(AND(G239="女",I239&gt;$C$3),"超龄",IF(AND(G239="男",I239&gt;$C$4),"超龄","正确")),"证件号码错误")))</f>
        <v/>
      </c>
      <c r="K239" s="42"/>
      <c r="L239" s="41"/>
      <c r="M239" s="42"/>
      <c r="N239" s="66"/>
      <c r="O239" s="66"/>
    </row>
    <row r="240" customHeight="1" spans="2:15">
      <c r="B240" s="41">
        <v>231</v>
      </c>
      <c r="C240" s="41"/>
      <c r="D240" s="41"/>
      <c r="E240" s="42"/>
      <c r="F240" s="42"/>
      <c r="G240" s="44" t="str">
        <f t="shared" si="9"/>
        <v/>
      </c>
      <c r="H240" s="41" t="str">
        <f t="shared" si="10"/>
        <v/>
      </c>
      <c r="I240" s="41" t="str">
        <f ca="1" t="shared" si="11"/>
        <v/>
      </c>
      <c r="J240" s="41" t="str">
        <f ca="1">IF(F240="","",IF(LEN(F240)&lt;&gt;18,"证件号码长度错误",IF(MID("10X98765432",(MOD(SUMPRODUCT(MID(F240,ROW(INDIRECT("1:17")),1)*{7;9;10;5;8;4;2;1;6;3;7;9;10;5;8;4;2}),11)+1),1)=RIGHT(F240),IF(AND(G240="女",I240&gt;$C$3),"超龄",IF(AND(G240="男",I240&gt;$C$4),"超龄","正确")),"证件号码错误")))</f>
        <v/>
      </c>
      <c r="K240" s="42"/>
      <c r="L240" s="41"/>
      <c r="M240" s="42"/>
      <c r="N240" s="66"/>
      <c r="O240" s="66"/>
    </row>
    <row r="241" customHeight="1" spans="2:15">
      <c r="B241" s="41">
        <v>232</v>
      </c>
      <c r="C241" s="41"/>
      <c r="D241" s="41"/>
      <c r="E241" s="42"/>
      <c r="F241" s="42"/>
      <c r="G241" s="44" t="str">
        <f t="shared" si="9"/>
        <v/>
      </c>
      <c r="H241" s="41" t="str">
        <f t="shared" si="10"/>
        <v/>
      </c>
      <c r="I241" s="41" t="str">
        <f ca="1" t="shared" si="11"/>
        <v/>
      </c>
      <c r="J241" s="41" t="str">
        <f ca="1">IF(F241="","",IF(LEN(F241)&lt;&gt;18,"证件号码长度错误",IF(MID("10X98765432",(MOD(SUMPRODUCT(MID(F241,ROW(INDIRECT("1:17")),1)*{7;9;10;5;8;4;2;1;6;3;7;9;10;5;8;4;2}),11)+1),1)=RIGHT(F241),IF(AND(G241="女",I241&gt;$C$3),"超龄",IF(AND(G241="男",I241&gt;$C$4),"超龄","正确")),"证件号码错误")))</f>
        <v/>
      </c>
      <c r="K241" s="42"/>
      <c r="L241" s="41"/>
      <c r="M241" s="42"/>
      <c r="N241" s="66"/>
      <c r="O241" s="66"/>
    </row>
    <row r="242" customHeight="1" spans="2:15">
      <c r="B242" s="41">
        <v>233</v>
      </c>
      <c r="C242" s="41"/>
      <c r="D242" s="41"/>
      <c r="E242" s="42"/>
      <c r="F242" s="42"/>
      <c r="G242" s="44" t="str">
        <f t="shared" si="9"/>
        <v/>
      </c>
      <c r="H242" s="41" t="str">
        <f t="shared" si="10"/>
        <v/>
      </c>
      <c r="I242" s="41" t="str">
        <f ca="1" t="shared" si="11"/>
        <v/>
      </c>
      <c r="J242" s="41" t="str">
        <f ca="1">IF(F242="","",IF(LEN(F242)&lt;&gt;18,"证件号码长度错误",IF(MID("10X98765432",(MOD(SUMPRODUCT(MID(F242,ROW(INDIRECT("1:17")),1)*{7;9;10;5;8;4;2;1;6;3;7;9;10;5;8;4;2}),11)+1),1)=RIGHT(F242),IF(AND(G242="女",I242&gt;$C$3),"超龄",IF(AND(G242="男",I242&gt;$C$4),"超龄","正确")),"证件号码错误")))</f>
        <v/>
      </c>
      <c r="K242" s="42"/>
      <c r="L242" s="41"/>
      <c r="M242" s="42"/>
      <c r="N242" s="66"/>
      <c r="O242" s="66"/>
    </row>
    <row r="243" customHeight="1" spans="2:15">
      <c r="B243" s="41">
        <v>234</v>
      </c>
      <c r="C243" s="41"/>
      <c r="D243" s="41"/>
      <c r="E243" s="42"/>
      <c r="F243" s="42"/>
      <c r="G243" s="44" t="str">
        <f t="shared" si="9"/>
        <v/>
      </c>
      <c r="H243" s="41" t="str">
        <f t="shared" si="10"/>
        <v/>
      </c>
      <c r="I243" s="41" t="str">
        <f ca="1" t="shared" si="11"/>
        <v/>
      </c>
      <c r="J243" s="41" t="str">
        <f ca="1">IF(F243="","",IF(LEN(F243)&lt;&gt;18,"证件号码长度错误",IF(MID("10X98765432",(MOD(SUMPRODUCT(MID(F243,ROW(INDIRECT("1:17")),1)*{7;9;10;5;8;4;2;1;6;3;7;9;10;5;8;4;2}),11)+1),1)=RIGHT(F243),IF(AND(G243="女",I243&gt;$C$3),"超龄",IF(AND(G243="男",I243&gt;$C$4),"超龄","正确")),"证件号码错误")))</f>
        <v/>
      </c>
      <c r="K243" s="42"/>
      <c r="L243" s="41"/>
      <c r="M243" s="42"/>
      <c r="N243" s="66"/>
      <c r="O243" s="66"/>
    </row>
    <row r="244" customHeight="1" spans="2:15">
      <c r="B244" s="41">
        <v>235</v>
      </c>
      <c r="C244" s="41"/>
      <c r="D244" s="41"/>
      <c r="E244" s="42"/>
      <c r="F244" s="42"/>
      <c r="G244" s="44" t="str">
        <f t="shared" si="9"/>
        <v/>
      </c>
      <c r="H244" s="41" t="str">
        <f t="shared" si="10"/>
        <v/>
      </c>
      <c r="I244" s="41" t="str">
        <f ca="1" t="shared" si="11"/>
        <v/>
      </c>
      <c r="J244" s="41" t="str">
        <f ca="1">IF(F244="","",IF(LEN(F244)&lt;&gt;18,"证件号码长度错误",IF(MID("10X98765432",(MOD(SUMPRODUCT(MID(F244,ROW(INDIRECT("1:17")),1)*{7;9;10;5;8;4;2;1;6;3;7;9;10;5;8;4;2}),11)+1),1)=RIGHT(F244),IF(AND(G244="女",I244&gt;$C$3),"超龄",IF(AND(G244="男",I244&gt;$C$4),"超龄","正确")),"证件号码错误")))</f>
        <v/>
      </c>
      <c r="K244" s="42"/>
      <c r="L244" s="41"/>
      <c r="M244" s="42"/>
      <c r="N244" s="66"/>
      <c r="O244" s="66"/>
    </row>
    <row r="245" customHeight="1" spans="2:15">
      <c r="B245" s="41">
        <v>236</v>
      </c>
      <c r="C245" s="41"/>
      <c r="D245" s="41"/>
      <c r="E245" s="42"/>
      <c r="F245" s="42"/>
      <c r="G245" s="44" t="str">
        <f t="shared" si="9"/>
        <v/>
      </c>
      <c r="H245" s="41" t="str">
        <f t="shared" si="10"/>
        <v/>
      </c>
      <c r="I245" s="41" t="str">
        <f ca="1" t="shared" si="11"/>
        <v/>
      </c>
      <c r="J245" s="41" t="str">
        <f ca="1">IF(F245="","",IF(LEN(F245)&lt;&gt;18,"证件号码长度错误",IF(MID("10X98765432",(MOD(SUMPRODUCT(MID(F245,ROW(INDIRECT("1:17")),1)*{7;9;10;5;8;4;2;1;6;3;7;9;10;5;8;4;2}),11)+1),1)=RIGHT(F245),IF(AND(G245="女",I245&gt;$C$3),"超龄",IF(AND(G245="男",I245&gt;$C$4),"超龄","正确")),"证件号码错误")))</f>
        <v/>
      </c>
      <c r="K245" s="42"/>
      <c r="L245" s="41"/>
      <c r="M245" s="42"/>
      <c r="N245" s="66"/>
      <c r="O245" s="66"/>
    </row>
    <row r="246" customHeight="1" spans="2:15">
      <c r="B246" s="41">
        <v>237</v>
      </c>
      <c r="C246" s="41"/>
      <c r="D246" s="41"/>
      <c r="E246" s="42"/>
      <c r="F246" s="42"/>
      <c r="G246" s="44" t="str">
        <f t="shared" si="9"/>
        <v/>
      </c>
      <c r="H246" s="41" t="str">
        <f t="shared" si="10"/>
        <v/>
      </c>
      <c r="I246" s="41" t="str">
        <f ca="1" t="shared" si="11"/>
        <v/>
      </c>
      <c r="J246" s="41" t="str">
        <f ca="1">IF(F246="","",IF(LEN(F246)&lt;&gt;18,"证件号码长度错误",IF(MID("10X98765432",(MOD(SUMPRODUCT(MID(F246,ROW(INDIRECT("1:17")),1)*{7;9;10;5;8;4;2;1;6;3;7;9;10;5;8;4;2}),11)+1),1)=RIGHT(F246),IF(AND(G246="女",I246&gt;$C$3),"超龄",IF(AND(G246="男",I246&gt;$C$4),"超龄","正确")),"证件号码错误")))</f>
        <v/>
      </c>
      <c r="K246" s="42"/>
      <c r="L246" s="41"/>
      <c r="M246" s="42"/>
      <c r="N246" s="66"/>
      <c r="O246" s="66"/>
    </row>
    <row r="247" customHeight="1" spans="2:15">
      <c r="B247" s="41">
        <v>238</v>
      </c>
      <c r="C247" s="41"/>
      <c r="D247" s="41"/>
      <c r="E247" s="42"/>
      <c r="F247" s="42"/>
      <c r="G247" s="44" t="str">
        <f t="shared" si="9"/>
        <v/>
      </c>
      <c r="H247" s="41" t="str">
        <f t="shared" si="10"/>
        <v/>
      </c>
      <c r="I247" s="41" t="str">
        <f ca="1" t="shared" si="11"/>
        <v/>
      </c>
      <c r="J247" s="41" t="str">
        <f ca="1">IF(F247="","",IF(LEN(F247)&lt;&gt;18,"证件号码长度错误",IF(MID("10X98765432",(MOD(SUMPRODUCT(MID(F247,ROW(INDIRECT("1:17")),1)*{7;9;10;5;8;4;2;1;6;3;7;9;10;5;8;4;2}),11)+1),1)=RIGHT(F247),IF(AND(G247="女",I247&gt;$C$3),"超龄",IF(AND(G247="男",I247&gt;$C$4),"超龄","正确")),"证件号码错误")))</f>
        <v/>
      </c>
      <c r="K247" s="42"/>
      <c r="L247" s="41"/>
      <c r="M247" s="42"/>
      <c r="N247" s="66"/>
      <c r="O247" s="66"/>
    </row>
    <row r="248" customHeight="1" spans="2:15">
      <c r="B248" s="41">
        <v>239</v>
      </c>
      <c r="C248" s="41"/>
      <c r="D248" s="41"/>
      <c r="E248" s="42"/>
      <c r="F248" s="42"/>
      <c r="G248" s="44" t="str">
        <f t="shared" si="9"/>
        <v/>
      </c>
      <c r="H248" s="41" t="str">
        <f t="shared" si="10"/>
        <v/>
      </c>
      <c r="I248" s="41" t="str">
        <f ca="1" t="shared" si="11"/>
        <v/>
      </c>
      <c r="J248" s="41" t="str">
        <f ca="1">IF(F248="","",IF(LEN(F248)&lt;&gt;18,"证件号码长度错误",IF(MID("10X98765432",(MOD(SUMPRODUCT(MID(F248,ROW(INDIRECT("1:17")),1)*{7;9;10;5;8;4;2;1;6;3;7;9;10;5;8;4;2}),11)+1),1)=RIGHT(F248),IF(AND(G248="女",I248&gt;$C$3),"超龄",IF(AND(G248="男",I248&gt;$C$4),"超龄","正确")),"证件号码错误")))</f>
        <v/>
      </c>
      <c r="K248" s="42"/>
      <c r="L248" s="41"/>
      <c r="M248" s="42"/>
      <c r="N248" s="66"/>
      <c r="O248" s="66"/>
    </row>
    <row r="249" customHeight="1" spans="2:15">
      <c r="B249" s="41">
        <v>240</v>
      </c>
      <c r="C249" s="41"/>
      <c r="D249" s="41"/>
      <c r="E249" s="42"/>
      <c r="F249" s="42"/>
      <c r="G249" s="44" t="str">
        <f t="shared" si="9"/>
        <v/>
      </c>
      <c r="H249" s="41" t="str">
        <f t="shared" si="10"/>
        <v/>
      </c>
      <c r="I249" s="41" t="str">
        <f ca="1" t="shared" si="11"/>
        <v/>
      </c>
      <c r="J249" s="41" t="str">
        <f ca="1">IF(F249="","",IF(LEN(F249)&lt;&gt;18,"证件号码长度错误",IF(MID("10X98765432",(MOD(SUMPRODUCT(MID(F249,ROW(INDIRECT("1:17")),1)*{7;9;10;5;8;4;2;1;6;3;7;9;10;5;8;4;2}),11)+1),1)=RIGHT(F249),IF(AND(G249="女",I249&gt;$C$3),"超龄",IF(AND(G249="男",I249&gt;$C$4),"超龄","正确")),"证件号码错误")))</f>
        <v/>
      </c>
      <c r="K249" s="42"/>
      <c r="L249" s="41"/>
      <c r="M249" s="42"/>
      <c r="N249" s="66"/>
      <c r="O249" s="66"/>
    </row>
    <row r="250" customHeight="1" spans="2:15">
      <c r="B250" s="41">
        <v>241</v>
      </c>
      <c r="C250" s="41"/>
      <c r="D250" s="41"/>
      <c r="E250" s="42"/>
      <c r="F250" s="42"/>
      <c r="G250" s="44" t="str">
        <f t="shared" si="9"/>
        <v/>
      </c>
      <c r="H250" s="41" t="str">
        <f t="shared" si="10"/>
        <v/>
      </c>
      <c r="I250" s="41" t="str">
        <f ca="1" t="shared" si="11"/>
        <v/>
      </c>
      <c r="J250" s="41" t="str">
        <f ca="1">IF(F250="","",IF(LEN(F250)&lt;&gt;18,"证件号码长度错误",IF(MID("10X98765432",(MOD(SUMPRODUCT(MID(F250,ROW(INDIRECT("1:17")),1)*{7;9;10;5;8;4;2;1;6;3;7;9;10;5;8;4;2}),11)+1),1)=RIGHT(F250),IF(AND(G250="女",I250&gt;$C$3),"超龄",IF(AND(G250="男",I250&gt;$C$4),"超龄","正确")),"证件号码错误")))</f>
        <v/>
      </c>
      <c r="K250" s="42"/>
      <c r="L250" s="41"/>
      <c r="M250" s="42"/>
      <c r="N250" s="66"/>
      <c r="O250" s="66"/>
    </row>
    <row r="251" customHeight="1" spans="2:15">
      <c r="B251" s="41">
        <v>242</v>
      </c>
      <c r="C251" s="41"/>
      <c r="D251" s="41"/>
      <c r="E251" s="42"/>
      <c r="F251" s="42"/>
      <c r="G251" s="44" t="str">
        <f t="shared" si="9"/>
        <v/>
      </c>
      <c r="H251" s="41" t="str">
        <f t="shared" si="10"/>
        <v/>
      </c>
      <c r="I251" s="41" t="str">
        <f ca="1" t="shared" si="11"/>
        <v/>
      </c>
      <c r="J251" s="41" t="str">
        <f ca="1">IF(F251="","",IF(LEN(F251)&lt;&gt;18,"证件号码长度错误",IF(MID("10X98765432",(MOD(SUMPRODUCT(MID(F251,ROW(INDIRECT("1:17")),1)*{7;9;10;5;8;4;2;1;6;3;7;9;10;5;8;4;2}),11)+1),1)=RIGHT(F251),IF(AND(G251="女",I251&gt;$C$3),"超龄",IF(AND(G251="男",I251&gt;$C$4),"超龄","正确")),"证件号码错误")))</f>
        <v/>
      </c>
      <c r="K251" s="42"/>
      <c r="L251" s="41"/>
      <c r="M251" s="42"/>
      <c r="N251" s="66"/>
      <c r="O251" s="66"/>
    </row>
    <row r="252" customHeight="1" spans="2:15">
      <c r="B252" s="41">
        <v>243</v>
      </c>
      <c r="C252" s="41"/>
      <c r="D252" s="41"/>
      <c r="E252" s="42"/>
      <c r="F252" s="42"/>
      <c r="G252" s="44" t="str">
        <f t="shared" si="9"/>
        <v/>
      </c>
      <c r="H252" s="41" t="str">
        <f t="shared" si="10"/>
        <v/>
      </c>
      <c r="I252" s="41" t="str">
        <f ca="1" t="shared" si="11"/>
        <v/>
      </c>
      <c r="J252" s="41" t="str">
        <f ca="1">IF(F252="","",IF(LEN(F252)&lt;&gt;18,"证件号码长度错误",IF(MID("10X98765432",(MOD(SUMPRODUCT(MID(F252,ROW(INDIRECT("1:17")),1)*{7;9;10;5;8;4;2;1;6;3;7;9;10;5;8;4;2}),11)+1),1)=RIGHT(F252),IF(AND(G252="女",I252&gt;$C$3),"超龄",IF(AND(G252="男",I252&gt;$C$4),"超龄","正确")),"证件号码错误")))</f>
        <v/>
      </c>
      <c r="K252" s="42"/>
      <c r="L252" s="41"/>
      <c r="M252" s="42"/>
      <c r="N252" s="66"/>
      <c r="O252" s="66"/>
    </row>
    <row r="253" customHeight="1" spans="2:15">
      <c r="B253" s="41">
        <v>244</v>
      </c>
      <c r="C253" s="41"/>
      <c r="D253" s="41"/>
      <c r="E253" s="42"/>
      <c r="F253" s="42"/>
      <c r="G253" s="44" t="str">
        <f t="shared" si="9"/>
        <v/>
      </c>
      <c r="H253" s="41" t="str">
        <f t="shared" si="10"/>
        <v/>
      </c>
      <c r="I253" s="41" t="str">
        <f ca="1" t="shared" si="11"/>
        <v/>
      </c>
      <c r="J253" s="41" t="str">
        <f ca="1">IF(F253="","",IF(LEN(F253)&lt;&gt;18,"证件号码长度错误",IF(MID("10X98765432",(MOD(SUMPRODUCT(MID(F253,ROW(INDIRECT("1:17")),1)*{7;9;10;5;8;4;2;1;6;3;7;9;10;5;8;4;2}),11)+1),1)=RIGHT(F253),IF(AND(G253="女",I253&gt;$C$3),"超龄",IF(AND(G253="男",I253&gt;$C$4),"超龄","正确")),"证件号码错误")))</f>
        <v/>
      </c>
      <c r="K253" s="42"/>
      <c r="L253" s="41"/>
      <c r="M253" s="42"/>
      <c r="N253" s="66"/>
      <c r="O253" s="66"/>
    </row>
    <row r="254" customHeight="1" spans="2:15">
      <c r="B254" s="41">
        <v>245</v>
      </c>
      <c r="C254" s="41"/>
      <c r="D254" s="41"/>
      <c r="E254" s="42"/>
      <c r="F254" s="42"/>
      <c r="G254" s="44" t="str">
        <f t="shared" si="9"/>
        <v/>
      </c>
      <c r="H254" s="41" t="str">
        <f t="shared" si="10"/>
        <v/>
      </c>
      <c r="I254" s="41" t="str">
        <f ca="1" t="shared" si="11"/>
        <v/>
      </c>
      <c r="J254" s="41" t="str">
        <f ca="1">IF(F254="","",IF(LEN(F254)&lt;&gt;18,"证件号码长度错误",IF(MID("10X98765432",(MOD(SUMPRODUCT(MID(F254,ROW(INDIRECT("1:17")),1)*{7;9;10;5;8;4;2;1;6;3;7;9;10;5;8;4;2}),11)+1),1)=RIGHT(F254),IF(AND(G254="女",I254&gt;$C$3),"超龄",IF(AND(G254="男",I254&gt;$C$4),"超龄","正确")),"证件号码错误")))</f>
        <v/>
      </c>
      <c r="K254" s="42"/>
      <c r="L254" s="41"/>
      <c r="M254" s="42"/>
      <c r="N254" s="66"/>
      <c r="O254" s="66"/>
    </row>
    <row r="255" customHeight="1" spans="2:15">
      <c r="B255" s="41">
        <v>246</v>
      </c>
      <c r="C255" s="41"/>
      <c r="D255" s="41"/>
      <c r="E255" s="42"/>
      <c r="F255" s="42"/>
      <c r="G255" s="44" t="str">
        <f t="shared" si="9"/>
        <v/>
      </c>
      <c r="H255" s="41" t="str">
        <f t="shared" si="10"/>
        <v/>
      </c>
      <c r="I255" s="41" t="str">
        <f ca="1" t="shared" si="11"/>
        <v/>
      </c>
      <c r="J255" s="41" t="str">
        <f ca="1">IF(F255="","",IF(LEN(F255)&lt;&gt;18,"证件号码长度错误",IF(MID("10X98765432",(MOD(SUMPRODUCT(MID(F255,ROW(INDIRECT("1:17")),1)*{7;9;10;5;8;4;2;1;6;3;7;9;10;5;8;4;2}),11)+1),1)=RIGHT(F255),IF(AND(G255="女",I255&gt;$C$3),"超龄",IF(AND(G255="男",I255&gt;$C$4),"超龄","正确")),"证件号码错误")))</f>
        <v/>
      </c>
      <c r="K255" s="42"/>
      <c r="L255" s="41"/>
      <c r="M255" s="42"/>
      <c r="N255" s="66"/>
      <c r="O255" s="66"/>
    </row>
    <row r="256" customHeight="1" spans="2:15">
      <c r="B256" s="41">
        <v>247</v>
      </c>
      <c r="C256" s="41"/>
      <c r="D256" s="41"/>
      <c r="E256" s="42"/>
      <c r="F256" s="42"/>
      <c r="G256" s="44" t="str">
        <f t="shared" si="9"/>
        <v/>
      </c>
      <c r="H256" s="41" t="str">
        <f t="shared" si="10"/>
        <v/>
      </c>
      <c r="I256" s="41" t="str">
        <f ca="1" t="shared" si="11"/>
        <v/>
      </c>
      <c r="J256" s="41" t="str">
        <f ca="1">IF(F256="","",IF(LEN(F256)&lt;&gt;18,"证件号码长度错误",IF(MID("10X98765432",(MOD(SUMPRODUCT(MID(F256,ROW(INDIRECT("1:17")),1)*{7;9;10;5;8;4;2;1;6;3;7;9;10;5;8;4;2}),11)+1),1)=RIGHT(F256),IF(AND(G256="女",I256&gt;$C$3),"超龄",IF(AND(G256="男",I256&gt;$C$4),"超龄","正确")),"证件号码错误")))</f>
        <v/>
      </c>
      <c r="K256" s="42"/>
      <c r="L256" s="41"/>
      <c r="M256" s="42"/>
      <c r="N256" s="66"/>
      <c r="O256" s="66"/>
    </row>
    <row r="257" customHeight="1" spans="2:15">
      <c r="B257" s="41">
        <v>248</v>
      </c>
      <c r="C257" s="41"/>
      <c r="D257" s="41"/>
      <c r="E257" s="42"/>
      <c r="F257" s="42"/>
      <c r="G257" s="44" t="str">
        <f t="shared" si="9"/>
        <v/>
      </c>
      <c r="H257" s="41" t="str">
        <f t="shared" si="10"/>
        <v/>
      </c>
      <c r="I257" s="41" t="str">
        <f ca="1" t="shared" si="11"/>
        <v/>
      </c>
      <c r="J257" s="41" t="str">
        <f ca="1">IF(F257="","",IF(LEN(F257)&lt;&gt;18,"证件号码长度错误",IF(MID("10X98765432",(MOD(SUMPRODUCT(MID(F257,ROW(INDIRECT("1:17")),1)*{7;9;10;5;8;4;2;1;6;3;7;9;10;5;8;4;2}),11)+1),1)=RIGHT(F257),IF(AND(G257="女",I257&gt;$C$3),"超龄",IF(AND(G257="男",I257&gt;$C$4),"超龄","正确")),"证件号码错误")))</f>
        <v/>
      </c>
      <c r="K257" s="42"/>
      <c r="L257" s="41"/>
      <c r="M257" s="42"/>
      <c r="N257" s="66"/>
      <c r="O257" s="66"/>
    </row>
    <row r="258" customHeight="1" spans="2:15">
      <c r="B258" s="41">
        <v>249</v>
      </c>
      <c r="C258" s="41"/>
      <c r="D258" s="41"/>
      <c r="E258" s="42"/>
      <c r="F258" s="42"/>
      <c r="G258" s="44" t="str">
        <f t="shared" si="9"/>
        <v/>
      </c>
      <c r="H258" s="41" t="str">
        <f t="shared" si="10"/>
        <v/>
      </c>
      <c r="I258" s="41" t="str">
        <f ca="1" t="shared" si="11"/>
        <v/>
      </c>
      <c r="J258" s="41" t="str">
        <f ca="1">IF(F258="","",IF(LEN(F258)&lt;&gt;18,"证件号码长度错误",IF(MID("10X98765432",(MOD(SUMPRODUCT(MID(F258,ROW(INDIRECT("1:17")),1)*{7;9;10;5;8;4;2;1;6;3;7;9;10;5;8;4;2}),11)+1),1)=RIGHT(F258),IF(AND(G258="女",I258&gt;$C$3),"超龄",IF(AND(G258="男",I258&gt;$C$4),"超龄","正确")),"证件号码错误")))</f>
        <v/>
      </c>
      <c r="K258" s="42"/>
      <c r="L258" s="41"/>
      <c r="M258" s="42"/>
      <c r="N258" s="66"/>
      <c r="O258" s="66"/>
    </row>
    <row r="259" customHeight="1" spans="2:15">
      <c r="B259" s="41">
        <v>250</v>
      </c>
      <c r="C259" s="41"/>
      <c r="D259" s="41"/>
      <c r="E259" s="42"/>
      <c r="F259" s="42"/>
      <c r="G259" s="44" t="str">
        <f t="shared" si="9"/>
        <v/>
      </c>
      <c r="H259" s="41" t="str">
        <f t="shared" si="10"/>
        <v/>
      </c>
      <c r="I259" s="41" t="str">
        <f ca="1" t="shared" si="11"/>
        <v/>
      </c>
      <c r="J259" s="41" t="str">
        <f ca="1">IF(F259="","",IF(LEN(F259)&lt;&gt;18,"证件号码长度错误",IF(MID("10X98765432",(MOD(SUMPRODUCT(MID(F259,ROW(INDIRECT("1:17")),1)*{7;9;10;5;8;4;2;1;6;3;7;9;10;5;8;4;2}),11)+1),1)=RIGHT(F259),IF(AND(G259="女",I259&gt;$C$3),"超龄",IF(AND(G259="男",I259&gt;$C$4),"超龄","正确")),"证件号码错误")))</f>
        <v/>
      </c>
      <c r="K259" s="42"/>
      <c r="L259" s="41"/>
      <c r="M259" s="42"/>
      <c r="N259" s="66"/>
      <c r="O259" s="66"/>
    </row>
    <row r="260" customHeight="1" spans="2:15">
      <c r="B260" s="41">
        <v>251</v>
      </c>
      <c r="C260" s="41"/>
      <c r="D260" s="41"/>
      <c r="E260" s="42"/>
      <c r="F260" s="42"/>
      <c r="G260" s="44" t="str">
        <f t="shared" si="9"/>
        <v/>
      </c>
      <c r="H260" s="41" t="str">
        <f t="shared" si="10"/>
        <v/>
      </c>
      <c r="I260" s="41" t="str">
        <f ca="1" t="shared" si="11"/>
        <v/>
      </c>
      <c r="J260" s="41" t="str">
        <f ca="1">IF(F260="","",IF(LEN(F260)&lt;&gt;18,"证件号码长度错误",IF(MID("10X98765432",(MOD(SUMPRODUCT(MID(F260,ROW(INDIRECT("1:17")),1)*{7;9;10;5;8;4;2;1;6;3;7;9;10;5;8;4;2}),11)+1),1)=RIGHT(F260),IF(AND(G260="女",I260&gt;$C$3),"超龄",IF(AND(G260="男",I260&gt;$C$4),"超龄","正确")),"证件号码错误")))</f>
        <v/>
      </c>
      <c r="K260" s="42"/>
      <c r="L260" s="41"/>
      <c r="M260" s="42"/>
      <c r="N260" s="66"/>
      <c r="O260" s="66"/>
    </row>
    <row r="261" customHeight="1" spans="2:15">
      <c r="B261" s="41">
        <v>252</v>
      </c>
      <c r="C261" s="41"/>
      <c r="D261" s="41"/>
      <c r="E261" s="42"/>
      <c r="F261" s="42"/>
      <c r="G261" s="44" t="str">
        <f t="shared" si="9"/>
        <v/>
      </c>
      <c r="H261" s="41" t="str">
        <f t="shared" si="10"/>
        <v/>
      </c>
      <c r="I261" s="41" t="str">
        <f ca="1" t="shared" si="11"/>
        <v/>
      </c>
      <c r="J261" s="41" t="str">
        <f ca="1">IF(F261="","",IF(LEN(F261)&lt;&gt;18,"证件号码长度错误",IF(MID("10X98765432",(MOD(SUMPRODUCT(MID(F261,ROW(INDIRECT("1:17")),1)*{7;9;10;5;8;4;2;1;6;3;7;9;10;5;8;4;2}),11)+1),1)=RIGHT(F261),IF(AND(G261="女",I261&gt;$C$3),"超龄",IF(AND(G261="男",I261&gt;$C$4),"超龄","正确")),"证件号码错误")))</f>
        <v/>
      </c>
      <c r="K261" s="42"/>
      <c r="L261" s="41"/>
      <c r="M261" s="42"/>
      <c r="N261" s="66"/>
      <c r="O261" s="66"/>
    </row>
    <row r="262" customHeight="1" spans="2:15">
      <c r="B262" s="41">
        <v>253</v>
      </c>
      <c r="C262" s="41"/>
      <c r="D262" s="41"/>
      <c r="E262" s="42"/>
      <c r="F262" s="42"/>
      <c r="G262" s="44" t="str">
        <f t="shared" si="9"/>
        <v/>
      </c>
      <c r="H262" s="41" t="str">
        <f t="shared" si="10"/>
        <v/>
      </c>
      <c r="I262" s="41" t="str">
        <f ca="1" t="shared" si="11"/>
        <v/>
      </c>
      <c r="J262" s="41" t="str">
        <f ca="1">IF(F262="","",IF(LEN(F262)&lt;&gt;18,"证件号码长度错误",IF(MID("10X98765432",(MOD(SUMPRODUCT(MID(F262,ROW(INDIRECT("1:17")),1)*{7;9;10;5;8;4;2;1;6;3;7;9;10;5;8;4;2}),11)+1),1)=RIGHT(F262),IF(AND(G262="女",I262&gt;$C$3),"超龄",IF(AND(G262="男",I262&gt;$C$4),"超龄","正确")),"证件号码错误")))</f>
        <v/>
      </c>
      <c r="K262" s="42"/>
      <c r="L262" s="41"/>
      <c r="M262" s="42"/>
      <c r="N262" s="66"/>
      <c r="O262" s="66"/>
    </row>
    <row r="263" customHeight="1" spans="2:15">
      <c r="B263" s="41">
        <v>254</v>
      </c>
      <c r="C263" s="41"/>
      <c r="D263" s="41"/>
      <c r="E263" s="42"/>
      <c r="F263" s="42"/>
      <c r="G263" s="44" t="str">
        <f t="shared" si="9"/>
        <v/>
      </c>
      <c r="H263" s="41" t="str">
        <f t="shared" si="10"/>
        <v/>
      </c>
      <c r="I263" s="41" t="str">
        <f ca="1" t="shared" si="11"/>
        <v/>
      </c>
      <c r="J263" s="41" t="str">
        <f ca="1">IF(F263="","",IF(LEN(F263)&lt;&gt;18,"证件号码长度错误",IF(MID("10X98765432",(MOD(SUMPRODUCT(MID(F263,ROW(INDIRECT("1:17")),1)*{7;9;10;5;8;4;2;1;6;3;7;9;10;5;8;4;2}),11)+1),1)=RIGHT(F263),IF(AND(G263="女",I263&gt;$C$3),"超龄",IF(AND(G263="男",I263&gt;$C$4),"超龄","正确")),"证件号码错误")))</f>
        <v/>
      </c>
      <c r="K263" s="42"/>
      <c r="L263" s="41"/>
      <c r="M263" s="42"/>
      <c r="N263" s="66"/>
      <c r="O263" s="66"/>
    </row>
    <row r="264" customHeight="1" spans="2:15">
      <c r="B264" s="41">
        <v>255</v>
      </c>
      <c r="C264" s="41"/>
      <c r="D264" s="41"/>
      <c r="E264" s="42"/>
      <c r="F264" s="42"/>
      <c r="G264" s="44" t="str">
        <f t="shared" si="9"/>
        <v/>
      </c>
      <c r="H264" s="41" t="str">
        <f t="shared" si="10"/>
        <v/>
      </c>
      <c r="I264" s="41" t="str">
        <f ca="1" t="shared" si="11"/>
        <v/>
      </c>
      <c r="J264" s="41" t="str">
        <f ca="1">IF(F264="","",IF(LEN(F264)&lt;&gt;18,"证件号码长度错误",IF(MID("10X98765432",(MOD(SUMPRODUCT(MID(F264,ROW(INDIRECT("1:17")),1)*{7;9;10;5;8;4;2;1;6;3;7;9;10;5;8;4;2}),11)+1),1)=RIGHT(F264),IF(AND(G264="女",I264&gt;$C$3),"超龄",IF(AND(G264="男",I264&gt;$C$4),"超龄","正确")),"证件号码错误")))</f>
        <v/>
      </c>
      <c r="K264" s="42"/>
      <c r="L264" s="41"/>
      <c r="M264" s="42"/>
      <c r="N264" s="66"/>
      <c r="O264" s="66"/>
    </row>
    <row r="265" customHeight="1" spans="2:15">
      <c r="B265" s="41">
        <v>256</v>
      </c>
      <c r="C265" s="41"/>
      <c r="D265" s="41"/>
      <c r="E265" s="42"/>
      <c r="F265" s="42"/>
      <c r="G265" s="44" t="str">
        <f t="shared" si="9"/>
        <v/>
      </c>
      <c r="H265" s="41" t="str">
        <f t="shared" si="10"/>
        <v/>
      </c>
      <c r="I265" s="41" t="str">
        <f ca="1" t="shared" si="11"/>
        <v/>
      </c>
      <c r="J265" s="41" t="str">
        <f ca="1">IF(F265="","",IF(LEN(F265)&lt;&gt;18,"证件号码长度错误",IF(MID("10X98765432",(MOD(SUMPRODUCT(MID(F265,ROW(INDIRECT("1:17")),1)*{7;9;10;5;8;4;2;1;6;3;7;9;10;5;8;4;2}),11)+1),1)=RIGHT(F265),IF(AND(G265="女",I265&gt;$C$3),"超龄",IF(AND(G265="男",I265&gt;$C$4),"超龄","正确")),"证件号码错误")))</f>
        <v/>
      </c>
      <c r="K265" s="42"/>
      <c r="L265" s="41"/>
      <c r="M265" s="42"/>
      <c r="N265" s="66"/>
      <c r="O265" s="66"/>
    </row>
    <row r="266" customHeight="1" spans="2:15">
      <c r="B266" s="41">
        <v>257</v>
      </c>
      <c r="C266" s="41"/>
      <c r="D266" s="41"/>
      <c r="E266" s="42"/>
      <c r="F266" s="42"/>
      <c r="G266" s="44" t="str">
        <f t="shared" si="9"/>
        <v/>
      </c>
      <c r="H266" s="41" t="str">
        <f t="shared" si="10"/>
        <v/>
      </c>
      <c r="I266" s="41" t="str">
        <f ca="1" t="shared" si="11"/>
        <v/>
      </c>
      <c r="J266" s="41" t="str">
        <f ca="1">IF(F266="","",IF(LEN(F266)&lt;&gt;18,"证件号码长度错误",IF(MID("10X98765432",(MOD(SUMPRODUCT(MID(F266,ROW(INDIRECT("1:17")),1)*{7;9;10;5;8;4;2;1;6;3;7;9;10;5;8;4;2}),11)+1),1)=RIGHT(F266),IF(AND(G266="女",I266&gt;$C$3),"超龄",IF(AND(G266="男",I266&gt;$C$4),"超龄","正确")),"证件号码错误")))</f>
        <v/>
      </c>
      <c r="K266" s="42"/>
      <c r="L266" s="41"/>
      <c r="M266" s="42"/>
      <c r="N266" s="66"/>
      <c r="O266" s="66"/>
    </row>
    <row r="267" customHeight="1" spans="2:15">
      <c r="B267" s="41">
        <v>258</v>
      </c>
      <c r="C267" s="41"/>
      <c r="D267" s="41"/>
      <c r="E267" s="42"/>
      <c r="F267" s="42"/>
      <c r="G267" s="44" t="str">
        <f t="shared" ref="G267:G330" si="12">IF(ISBLANK(F267),"",IF(MOD(MID(F267,17,1),2)=1,"男","女"))</f>
        <v/>
      </c>
      <c r="H267" s="41" t="str">
        <f t="shared" ref="H267:H330" si="13">IF($C$5="年月日",TEXT(MID(F267,7,8),"0000年00月00日"),IF($C$5="斜杠",IF(F267="","",MID(F267,7,4)&amp;"/"&amp;MID(F267,11,2)&amp;"/"&amp;MID(F267,13,2)),IF($C$5="横杠",TEXT(MID(F267,7,8),"0000-00-00"),IF($C$5="数字",TEXT(MID(F267,7,8),"00000000"),""))))</f>
        <v/>
      </c>
      <c r="I267" s="41" t="str">
        <f ca="1" t="shared" ref="I267:I330" si="14">IF(F267="","",DATEDIF(TEXT(MID(F267,7,8),"0000-00-00"),TODAY(),"Y"))</f>
        <v/>
      </c>
      <c r="J267" s="41" t="str">
        <f ca="1">IF(F267="","",IF(LEN(F267)&lt;&gt;18,"证件号码长度错误",IF(MID("10X98765432",(MOD(SUMPRODUCT(MID(F267,ROW(INDIRECT("1:17")),1)*{7;9;10;5;8;4;2;1;6;3;7;9;10;5;8;4;2}),11)+1),1)=RIGHT(F267),IF(AND(G267="女",I267&gt;$C$3),"超龄",IF(AND(G267="男",I267&gt;$C$4),"超龄","正确")),"证件号码错误")))</f>
        <v/>
      </c>
      <c r="K267" s="42"/>
      <c r="L267" s="41"/>
      <c r="M267" s="42"/>
      <c r="N267" s="66"/>
      <c r="O267" s="66"/>
    </row>
    <row r="268" customHeight="1" spans="2:15">
      <c r="B268" s="41">
        <v>259</v>
      </c>
      <c r="C268" s="41"/>
      <c r="D268" s="41"/>
      <c r="E268" s="42"/>
      <c r="F268" s="42"/>
      <c r="G268" s="44" t="str">
        <f t="shared" si="12"/>
        <v/>
      </c>
      <c r="H268" s="41" t="str">
        <f t="shared" si="13"/>
        <v/>
      </c>
      <c r="I268" s="41" t="str">
        <f ca="1" t="shared" si="14"/>
        <v/>
      </c>
      <c r="J268" s="41" t="str">
        <f ca="1">IF(F268="","",IF(LEN(F268)&lt;&gt;18,"证件号码长度错误",IF(MID("10X98765432",(MOD(SUMPRODUCT(MID(F268,ROW(INDIRECT("1:17")),1)*{7;9;10;5;8;4;2;1;6;3;7;9;10;5;8;4;2}),11)+1),1)=RIGHT(F268),IF(AND(G268="女",I268&gt;$C$3),"超龄",IF(AND(G268="男",I268&gt;$C$4),"超龄","正确")),"证件号码错误")))</f>
        <v/>
      </c>
      <c r="K268" s="42"/>
      <c r="L268" s="41"/>
      <c r="M268" s="42"/>
      <c r="N268" s="66"/>
      <c r="O268" s="66"/>
    </row>
    <row r="269" customHeight="1" spans="2:15">
      <c r="B269" s="41">
        <v>260</v>
      </c>
      <c r="C269" s="41"/>
      <c r="D269" s="41"/>
      <c r="E269" s="42"/>
      <c r="F269" s="42"/>
      <c r="G269" s="44" t="str">
        <f t="shared" si="12"/>
        <v/>
      </c>
      <c r="H269" s="41" t="str">
        <f t="shared" si="13"/>
        <v/>
      </c>
      <c r="I269" s="41" t="str">
        <f ca="1" t="shared" si="14"/>
        <v/>
      </c>
      <c r="J269" s="41" t="str">
        <f ca="1">IF(F269="","",IF(LEN(F269)&lt;&gt;18,"证件号码长度错误",IF(MID("10X98765432",(MOD(SUMPRODUCT(MID(F269,ROW(INDIRECT("1:17")),1)*{7;9;10;5;8;4;2;1;6;3;7;9;10;5;8;4;2}),11)+1),1)=RIGHT(F269),IF(AND(G269="女",I269&gt;$C$3),"超龄",IF(AND(G269="男",I269&gt;$C$4),"超龄","正确")),"证件号码错误")))</f>
        <v/>
      </c>
      <c r="K269" s="42"/>
      <c r="L269" s="41"/>
      <c r="M269" s="42"/>
      <c r="N269" s="66"/>
      <c r="O269" s="66"/>
    </row>
    <row r="270" customHeight="1" spans="2:15">
      <c r="B270" s="41">
        <v>261</v>
      </c>
      <c r="C270" s="41"/>
      <c r="D270" s="41"/>
      <c r="E270" s="42"/>
      <c r="F270" s="42"/>
      <c r="G270" s="44" t="str">
        <f t="shared" si="12"/>
        <v/>
      </c>
      <c r="H270" s="41" t="str">
        <f t="shared" si="13"/>
        <v/>
      </c>
      <c r="I270" s="41" t="str">
        <f ca="1" t="shared" si="14"/>
        <v/>
      </c>
      <c r="J270" s="41" t="str">
        <f ca="1">IF(F270="","",IF(LEN(F270)&lt;&gt;18,"证件号码长度错误",IF(MID("10X98765432",(MOD(SUMPRODUCT(MID(F270,ROW(INDIRECT("1:17")),1)*{7;9;10;5;8;4;2;1;6;3;7;9;10;5;8;4;2}),11)+1),1)=RIGHT(F270),IF(AND(G270="女",I270&gt;$C$3),"超龄",IF(AND(G270="男",I270&gt;$C$4),"超龄","正确")),"证件号码错误")))</f>
        <v/>
      </c>
      <c r="K270" s="42"/>
      <c r="L270" s="41"/>
      <c r="M270" s="42"/>
      <c r="N270" s="66"/>
      <c r="O270" s="66"/>
    </row>
    <row r="271" customHeight="1" spans="2:15">
      <c r="B271" s="41">
        <v>262</v>
      </c>
      <c r="C271" s="41"/>
      <c r="D271" s="41"/>
      <c r="E271" s="42"/>
      <c r="F271" s="42"/>
      <c r="G271" s="44" t="str">
        <f t="shared" si="12"/>
        <v/>
      </c>
      <c r="H271" s="41" t="str">
        <f t="shared" si="13"/>
        <v/>
      </c>
      <c r="I271" s="41" t="str">
        <f ca="1" t="shared" si="14"/>
        <v/>
      </c>
      <c r="J271" s="41" t="str">
        <f ca="1">IF(F271="","",IF(LEN(F271)&lt;&gt;18,"证件号码长度错误",IF(MID("10X98765432",(MOD(SUMPRODUCT(MID(F271,ROW(INDIRECT("1:17")),1)*{7;9;10;5;8;4;2;1;6;3;7;9;10;5;8;4;2}),11)+1),1)=RIGHT(F271),IF(AND(G271="女",I271&gt;$C$3),"超龄",IF(AND(G271="男",I271&gt;$C$4),"超龄","正确")),"证件号码错误")))</f>
        <v/>
      </c>
      <c r="K271" s="42"/>
      <c r="L271" s="41"/>
      <c r="M271" s="42"/>
      <c r="N271" s="66"/>
      <c r="O271" s="66"/>
    </row>
    <row r="272" customHeight="1" spans="2:15">
      <c r="B272" s="41">
        <v>263</v>
      </c>
      <c r="C272" s="41"/>
      <c r="D272" s="41"/>
      <c r="E272" s="42"/>
      <c r="F272" s="42"/>
      <c r="G272" s="44" t="str">
        <f t="shared" si="12"/>
        <v/>
      </c>
      <c r="H272" s="41" t="str">
        <f t="shared" si="13"/>
        <v/>
      </c>
      <c r="I272" s="41" t="str">
        <f ca="1" t="shared" si="14"/>
        <v/>
      </c>
      <c r="J272" s="41" t="str">
        <f ca="1">IF(F272="","",IF(LEN(F272)&lt;&gt;18,"证件号码长度错误",IF(MID("10X98765432",(MOD(SUMPRODUCT(MID(F272,ROW(INDIRECT("1:17")),1)*{7;9;10;5;8;4;2;1;6;3;7;9;10;5;8;4;2}),11)+1),1)=RIGHT(F272),IF(AND(G272="女",I272&gt;$C$3),"超龄",IF(AND(G272="男",I272&gt;$C$4),"超龄","正确")),"证件号码错误")))</f>
        <v/>
      </c>
      <c r="K272" s="42"/>
      <c r="L272" s="41"/>
      <c r="M272" s="42"/>
      <c r="N272" s="66"/>
      <c r="O272" s="66"/>
    </row>
    <row r="273" customHeight="1" spans="2:15">
      <c r="B273" s="41">
        <v>264</v>
      </c>
      <c r="C273" s="41"/>
      <c r="D273" s="41"/>
      <c r="E273" s="42"/>
      <c r="F273" s="42"/>
      <c r="G273" s="44" t="str">
        <f t="shared" si="12"/>
        <v/>
      </c>
      <c r="H273" s="41" t="str">
        <f t="shared" si="13"/>
        <v/>
      </c>
      <c r="I273" s="41" t="str">
        <f ca="1" t="shared" si="14"/>
        <v/>
      </c>
      <c r="J273" s="41" t="str">
        <f ca="1">IF(F273="","",IF(LEN(F273)&lt;&gt;18,"证件号码长度错误",IF(MID("10X98765432",(MOD(SUMPRODUCT(MID(F273,ROW(INDIRECT("1:17")),1)*{7;9;10;5;8;4;2;1;6;3;7;9;10;5;8;4;2}),11)+1),1)=RIGHT(F273),IF(AND(G273="女",I273&gt;$C$3),"超龄",IF(AND(G273="男",I273&gt;$C$4),"超龄","正确")),"证件号码错误")))</f>
        <v/>
      </c>
      <c r="K273" s="42"/>
      <c r="L273" s="41"/>
      <c r="M273" s="42"/>
      <c r="N273" s="66"/>
      <c r="O273" s="66"/>
    </row>
    <row r="274" customHeight="1" spans="2:15">
      <c r="B274" s="41">
        <v>265</v>
      </c>
      <c r="C274" s="41"/>
      <c r="D274" s="41"/>
      <c r="E274" s="42"/>
      <c r="F274" s="42"/>
      <c r="G274" s="44" t="str">
        <f t="shared" si="12"/>
        <v/>
      </c>
      <c r="H274" s="41" t="str">
        <f t="shared" si="13"/>
        <v/>
      </c>
      <c r="I274" s="41" t="str">
        <f ca="1" t="shared" si="14"/>
        <v/>
      </c>
      <c r="J274" s="41" t="str">
        <f ca="1">IF(F274="","",IF(LEN(F274)&lt;&gt;18,"证件号码长度错误",IF(MID("10X98765432",(MOD(SUMPRODUCT(MID(F274,ROW(INDIRECT("1:17")),1)*{7;9;10;5;8;4;2;1;6;3;7;9;10;5;8;4;2}),11)+1),1)=RIGHT(F274),IF(AND(G274="女",I274&gt;$C$3),"超龄",IF(AND(G274="男",I274&gt;$C$4),"超龄","正确")),"证件号码错误")))</f>
        <v/>
      </c>
      <c r="K274" s="42"/>
      <c r="L274" s="41"/>
      <c r="M274" s="42"/>
      <c r="N274" s="66"/>
      <c r="O274" s="66"/>
    </row>
    <row r="275" customHeight="1" spans="2:15">
      <c r="B275" s="41">
        <v>266</v>
      </c>
      <c r="C275" s="41"/>
      <c r="D275" s="41"/>
      <c r="E275" s="42"/>
      <c r="F275" s="42"/>
      <c r="G275" s="44" t="str">
        <f t="shared" si="12"/>
        <v/>
      </c>
      <c r="H275" s="41" t="str">
        <f t="shared" si="13"/>
        <v/>
      </c>
      <c r="I275" s="41" t="str">
        <f ca="1" t="shared" si="14"/>
        <v/>
      </c>
      <c r="J275" s="41" t="str">
        <f ca="1">IF(F275="","",IF(LEN(F275)&lt;&gt;18,"证件号码长度错误",IF(MID("10X98765432",(MOD(SUMPRODUCT(MID(F275,ROW(INDIRECT("1:17")),1)*{7;9;10;5;8;4;2;1;6;3;7;9;10;5;8;4;2}),11)+1),1)=RIGHT(F275),IF(AND(G275="女",I275&gt;$C$3),"超龄",IF(AND(G275="男",I275&gt;$C$4),"超龄","正确")),"证件号码错误")))</f>
        <v/>
      </c>
      <c r="K275" s="42"/>
      <c r="L275" s="41"/>
      <c r="M275" s="42"/>
      <c r="N275" s="66"/>
      <c r="O275" s="66"/>
    </row>
    <row r="276" customHeight="1" spans="2:15">
      <c r="B276" s="41">
        <v>267</v>
      </c>
      <c r="C276" s="41"/>
      <c r="D276" s="41"/>
      <c r="E276" s="42"/>
      <c r="F276" s="42"/>
      <c r="G276" s="44" t="str">
        <f t="shared" si="12"/>
        <v/>
      </c>
      <c r="H276" s="41" t="str">
        <f t="shared" si="13"/>
        <v/>
      </c>
      <c r="I276" s="41" t="str">
        <f ca="1" t="shared" si="14"/>
        <v/>
      </c>
      <c r="J276" s="41" t="str">
        <f ca="1">IF(F276="","",IF(LEN(F276)&lt;&gt;18,"证件号码长度错误",IF(MID("10X98765432",(MOD(SUMPRODUCT(MID(F276,ROW(INDIRECT("1:17")),1)*{7;9;10;5;8;4;2;1;6;3;7;9;10;5;8;4;2}),11)+1),1)=RIGHT(F276),IF(AND(G276="女",I276&gt;$C$3),"超龄",IF(AND(G276="男",I276&gt;$C$4),"超龄","正确")),"证件号码错误")))</f>
        <v/>
      </c>
      <c r="K276" s="42"/>
      <c r="L276" s="41"/>
      <c r="M276" s="42"/>
      <c r="N276" s="66"/>
      <c r="O276" s="66"/>
    </row>
    <row r="277" customHeight="1" spans="2:15">
      <c r="B277" s="41">
        <v>268</v>
      </c>
      <c r="C277" s="41"/>
      <c r="D277" s="41"/>
      <c r="E277" s="42"/>
      <c r="F277" s="42"/>
      <c r="G277" s="44" t="str">
        <f t="shared" si="12"/>
        <v/>
      </c>
      <c r="H277" s="41" t="str">
        <f t="shared" si="13"/>
        <v/>
      </c>
      <c r="I277" s="41" t="str">
        <f ca="1" t="shared" si="14"/>
        <v/>
      </c>
      <c r="J277" s="41" t="str">
        <f ca="1">IF(F277="","",IF(LEN(F277)&lt;&gt;18,"证件号码长度错误",IF(MID("10X98765432",(MOD(SUMPRODUCT(MID(F277,ROW(INDIRECT("1:17")),1)*{7;9;10;5;8;4;2;1;6;3;7;9;10;5;8;4;2}),11)+1),1)=RIGHT(F277),IF(AND(G277="女",I277&gt;$C$3),"超龄",IF(AND(G277="男",I277&gt;$C$4),"超龄","正确")),"证件号码错误")))</f>
        <v/>
      </c>
      <c r="K277" s="42"/>
      <c r="L277" s="41"/>
      <c r="M277" s="42"/>
      <c r="N277" s="66"/>
      <c r="O277" s="66"/>
    </row>
    <row r="278" customHeight="1" spans="2:15">
      <c r="B278" s="41">
        <v>269</v>
      </c>
      <c r="C278" s="41"/>
      <c r="D278" s="41"/>
      <c r="E278" s="42"/>
      <c r="F278" s="42"/>
      <c r="G278" s="44" t="str">
        <f t="shared" si="12"/>
        <v/>
      </c>
      <c r="H278" s="41" t="str">
        <f t="shared" si="13"/>
        <v/>
      </c>
      <c r="I278" s="41" t="str">
        <f ca="1" t="shared" si="14"/>
        <v/>
      </c>
      <c r="J278" s="41" t="str">
        <f ca="1">IF(F278="","",IF(LEN(F278)&lt;&gt;18,"证件号码长度错误",IF(MID("10X98765432",(MOD(SUMPRODUCT(MID(F278,ROW(INDIRECT("1:17")),1)*{7;9;10;5;8;4;2;1;6;3;7;9;10;5;8;4;2}),11)+1),1)=RIGHT(F278),IF(AND(G278="女",I278&gt;$C$3),"超龄",IF(AND(G278="男",I278&gt;$C$4),"超龄","正确")),"证件号码错误")))</f>
        <v/>
      </c>
      <c r="K278" s="42"/>
      <c r="L278" s="41"/>
      <c r="M278" s="42"/>
      <c r="N278" s="66"/>
      <c r="O278" s="66"/>
    </row>
    <row r="279" customHeight="1" spans="2:15">
      <c r="B279" s="41">
        <v>270</v>
      </c>
      <c r="C279" s="41"/>
      <c r="D279" s="41"/>
      <c r="E279" s="42"/>
      <c r="F279" s="42"/>
      <c r="G279" s="44" t="str">
        <f t="shared" si="12"/>
        <v/>
      </c>
      <c r="H279" s="41" t="str">
        <f t="shared" si="13"/>
        <v/>
      </c>
      <c r="I279" s="41" t="str">
        <f ca="1" t="shared" si="14"/>
        <v/>
      </c>
      <c r="J279" s="41" t="str">
        <f ca="1">IF(F279="","",IF(LEN(F279)&lt;&gt;18,"证件号码长度错误",IF(MID("10X98765432",(MOD(SUMPRODUCT(MID(F279,ROW(INDIRECT("1:17")),1)*{7;9;10;5;8;4;2;1;6;3;7;9;10;5;8;4;2}),11)+1),1)=RIGHT(F279),IF(AND(G279="女",I279&gt;$C$3),"超龄",IF(AND(G279="男",I279&gt;$C$4),"超龄","正确")),"证件号码错误")))</f>
        <v/>
      </c>
      <c r="K279" s="42"/>
      <c r="L279" s="41"/>
      <c r="M279" s="42"/>
      <c r="N279" s="66"/>
      <c r="O279" s="66"/>
    </row>
    <row r="280" customHeight="1" spans="2:15">
      <c r="B280" s="41">
        <v>271</v>
      </c>
      <c r="C280" s="41"/>
      <c r="D280" s="41"/>
      <c r="E280" s="42"/>
      <c r="F280" s="42"/>
      <c r="G280" s="44" t="str">
        <f t="shared" si="12"/>
        <v/>
      </c>
      <c r="H280" s="41" t="str">
        <f t="shared" si="13"/>
        <v/>
      </c>
      <c r="I280" s="41" t="str">
        <f ca="1" t="shared" si="14"/>
        <v/>
      </c>
      <c r="J280" s="41" t="str">
        <f ca="1">IF(F280="","",IF(LEN(F280)&lt;&gt;18,"证件号码长度错误",IF(MID("10X98765432",(MOD(SUMPRODUCT(MID(F280,ROW(INDIRECT("1:17")),1)*{7;9;10;5;8;4;2;1;6;3;7;9;10;5;8;4;2}),11)+1),1)=RIGHT(F280),IF(AND(G280="女",I280&gt;$C$3),"超龄",IF(AND(G280="男",I280&gt;$C$4),"超龄","正确")),"证件号码错误")))</f>
        <v/>
      </c>
      <c r="K280" s="42"/>
      <c r="L280" s="41"/>
      <c r="M280" s="42"/>
      <c r="N280" s="66"/>
      <c r="O280" s="66"/>
    </row>
    <row r="281" customHeight="1" spans="2:15">
      <c r="B281" s="41">
        <v>272</v>
      </c>
      <c r="C281" s="41"/>
      <c r="D281" s="41"/>
      <c r="E281" s="42"/>
      <c r="F281" s="42"/>
      <c r="G281" s="44" t="str">
        <f t="shared" si="12"/>
        <v/>
      </c>
      <c r="H281" s="41" t="str">
        <f t="shared" si="13"/>
        <v/>
      </c>
      <c r="I281" s="41" t="str">
        <f ca="1" t="shared" si="14"/>
        <v/>
      </c>
      <c r="J281" s="41" t="str">
        <f ca="1">IF(F281="","",IF(LEN(F281)&lt;&gt;18,"证件号码长度错误",IF(MID("10X98765432",(MOD(SUMPRODUCT(MID(F281,ROW(INDIRECT("1:17")),1)*{7;9;10;5;8;4;2;1;6;3;7;9;10;5;8;4;2}),11)+1),1)=RIGHT(F281),IF(AND(G281="女",I281&gt;$C$3),"超龄",IF(AND(G281="男",I281&gt;$C$4),"超龄","正确")),"证件号码错误")))</f>
        <v/>
      </c>
      <c r="K281" s="42"/>
      <c r="L281" s="41"/>
      <c r="M281" s="42"/>
      <c r="N281" s="66"/>
      <c r="O281" s="66"/>
    </row>
    <row r="282" customHeight="1" spans="2:15">
      <c r="B282" s="41">
        <v>273</v>
      </c>
      <c r="C282" s="41"/>
      <c r="D282" s="41"/>
      <c r="E282" s="42"/>
      <c r="F282" s="42"/>
      <c r="G282" s="44" t="str">
        <f t="shared" si="12"/>
        <v/>
      </c>
      <c r="H282" s="41" t="str">
        <f t="shared" si="13"/>
        <v/>
      </c>
      <c r="I282" s="41" t="str">
        <f ca="1" t="shared" si="14"/>
        <v/>
      </c>
      <c r="J282" s="41" t="str">
        <f ca="1">IF(F282="","",IF(LEN(F282)&lt;&gt;18,"证件号码长度错误",IF(MID("10X98765432",(MOD(SUMPRODUCT(MID(F282,ROW(INDIRECT("1:17")),1)*{7;9;10;5;8;4;2;1;6;3;7;9;10;5;8;4;2}),11)+1),1)=RIGHT(F282),IF(AND(G282="女",I282&gt;$C$3),"超龄",IF(AND(G282="男",I282&gt;$C$4),"超龄","正确")),"证件号码错误")))</f>
        <v/>
      </c>
      <c r="K282" s="42"/>
      <c r="L282" s="41"/>
      <c r="M282" s="42"/>
      <c r="N282" s="66"/>
      <c r="O282" s="66"/>
    </row>
    <row r="283" customHeight="1" spans="2:15">
      <c r="B283" s="41">
        <v>274</v>
      </c>
      <c r="C283" s="41"/>
      <c r="D283" s="41"/>
      <c r="E283" s="42"/>
      <c r="F283" s="42"/>
      <c r="G283" s="44" t="str">
        <f t="shared" si="12"/>
        <v/>
      </c>
      <c r="H283" s="41" t="str">
        <f t="shared" si="13"/>
        <v/>
      </c>
      <c r="I283" s="41" t="str">
        <f ca="1" t="shared" si="14"/>
        <v/>
      </c>
      <c r="J283" s="41" t="str">
        <f ca="1">IF(F283="","",IF(LEN(F283)&lt;&gt;18,"证件号码长度错误",IF(MID("10X98765432",(MOD(SUMPRODUCT(MID(F283,ROW(INDIRECT("1:17")),1)*{7;9;10;5;8;4;2;1;6;3;7;9;10;5;8;4;2}),11)+1),1)=RIGHT(F283),IF(AND(G283="女",I283&gt;$C$3),"超龄",IF(AND(G283="男",I283&gt;$C$4),"超龄","正确")),"证件号码错误")))</f>
        <v/>
      </c>
      <c r="K283" s="42"/>
      <c r="L283" s="41"/>
      <c r="M283" s="42"/>
      <c r="N283" s="66"/>
      <c r="O283" s="66"/>
    </row>
    <row r="284" customHeight="1" spans="2:15">
      <c r="B284" s="41">
        <v>275</v>
      </c>
      <c r="C284" s="41"/>
      <c r="D284" s="41"/>
      <c r="E284" s="42"/>
      <c r="F284" s="42"/>
      <c r="G284" s="44" t="str">
        <f t="shared" si="12"/>
        <v/>
      </c>
      <c r="H284" s="41" t="str">
        <f t="shared" si="13"/>
        <v/>
      </c>
      <c r="I284" s="41" t="str">
        <f ca="1" t="shared" si="14"/>
        <v/>
      </c>
      <c r="J284" s="41" t="str">
        <f ca="1">IF(F284="","",IF(LEN(F284)&lt;&gt;18,"证件号码长度错误",IF(MID("10X98765432",(MOD(SUMPRODUCT(MID(F284,ROW(INDIRECT("1:17")),1)*{7;9;10;5;8;4;2;1;6;3;7;9;10;5;8;4;2}),11)+1),1)=RIGHT(F284),IF(AND(G284="女",I284&gt;$C$3),"超龄",IF(AND(G284="男",I284&gt;$C$4),"超龄","正确")),"证件号码错误")))</f>
        <v/>
      </c>
      <c r="K284" s="42"/>
      <c r="L284" s="41"/>
      <c r="M284" s="42"/>
      <c r="N284" s="66"/>
      <c r="O284" s="66"/>
    </row>
    <row r="285" customHeight="1" spans="2:15">
      <c r="B285" s="41">
        <v>276</v>
      </c>
      <c r="C285" s="41"/>
      <c r="D285" s="41"/>
      <c r="E285" s="42"/>
      <c r="F285" s="42"/>
      <c r="G285" s="44" t="str">
        <f t="shared" si="12"/>
        <v/>
      </c>
      <c r="H285" s="41" t="str">
        <f t="shared" si="13"/>
        <v/>
      </c>
      <c r="I285" s="41" t="str">
        <f ca="1" t="shared" si="14"/>
        <v/>
      </c>
      <c r="J285" s="41" t="str">
        <f ca="1">IF(F285="","",IF(LEN(F285)&lt;&gt;18,"证件号码长度错误",IF(MID("10X98765432",(MOD(SUMPRODUCT(MID(F285,ROW(INDIRECT("1:17")),1)*{7;9;10;5;8;4;2;1;6;3;7;9;10;5;8;4;2}),11)+1),1)=RIGHT(F285),IF(AND(G285="女",I285&gt;$C$3),"超龄",IF(AND(G285="男",I285&gt;$C$4),"超龄","正确")),"证件号码错误")))</f>
        <v/>
      </c>
      <c r="K285" s="42"/>
      <c r="L285" s="41"/>
      <c r="M285" s="42"/>
      <c r="N285" s="66"/>
      <c r="O285" s="66"/>
    </row>
    <row r="286" customHeight="1" spans="2:15">
      <c r="B286" s="41">
        <v>277</v>
      </c>
      <c r="C286" s="41"/>
      <c r="D286" s="41"/>
      <c r="E286" s="42"/>
      <c r="F286" s="42"/>
      <c r="G286" s="44" t="str">
        <f t="shared" si="12"/>
        <v/>
      </c>
      <c r="H286" s="41" t="str">
        <f t="shared" si="13"/>
        <v/>
      </c>
      <c r="I286" s="41" t="str">
        <f ca="1" t="shared" si="14"/>
        <v/>
      </c>
      <c r="J286" s="41" t="str">
        <f ca="1">IF(F286="","",IF(LEN(F286)&lt;&gt;18,"证件号码长度错误",IF(MID("10X98765432",(MOD(SUMPRODUCT(MID(F286,ROW(INDIRECT("1:17")),1)*{7;9;10;5;8;4;2;1;6;3;7;9;10;5;8;4;2}),11)+1),1)=RIGHT(F286),IF(AND(G286="女",I286&gt;$C$3),"超龄",IF(AND(G286="男",I286&gt;$C$4),"超龄","正确")),"证件号码错误")))</f>
        <v/>
      </c>
      <c r="K286" s="42"/>
      <c r="L286" s="41"/>
      <c r="M286" s="42"/>
      <c r="N286" s="66"/>
      <c r="O286" s="66"/>
    </row>
    <row r="287" customHeight="1" spans="2:15">
      <c r="B287" s="41">
        <v>278</v>
      </c>
      <c r="C287" s="41"/>
      <c r="D287" s="41"/>
      <c r="E287" s="42"/>
      <c r="F287" s="42"/>
      <c r="G287" s="44" t="str">
        <f t="shared" si="12"/>
        <v/>
      </c>
      <c r="H287" s="41" t="str">
        <f t="shared" si="13"/>
        <v/>
      </c>
      <c r="I287" s="41" t="str">
        <f ca="1" t="shared" si="14"/>
        <v/>
      </c>
      <c r="J287" s="41" t="str">
        <f ca="1">IF(F287="","",IF(LEN(F287)&lt;&gt;18,"证件号码长度错误",IF(MID("10X98765432",(MOD(SUMPRODUCT(MID(F287,ROW(INDIRECT("1:17")),1)*{7;9;10;5;8;4;2;1;6;3;7;9;10;5;8;4;2}),11)+1),1)=RIGHT(F287),IF(AND(G287="女",I287&gt;$C$3),"超龄",IF(AND(G287="男",I287&gt;$C$4),"超龄","正确")),"证件号码错误")))</f>
        <v/>
      </c>
      <c r="K287" s="42"/>
      <c r="L287" s="41"/>
      <c r="M287" s="42"/>
      <c r="N287" s="66"/>
      <c r="O287" s="66"/>
    </row>
    <row r="288" customHeight="1" spans="2:15">
      <c r="B288" s="41">
        <v>279</v>
      </c>
      <c r="C288" s="41"/>
      <c r="D288" s="41"/>
      <c r="E288" s="42"/>
      <c r="F288" s="42"/>
      <c r="G288" s="44" t="str">
        <f t="shared" si="12"/>
        <v/>
      </c>
      <c r="H288" s="41" t="str">
        <f t="shared" si="13"/>
        <v/>
      </c>
      <c r="I288" s="41" t="str">
        <f ca="1" t="shared" si="14"/>
        <v/>
      </c>
      <c r="J288" s="41" t="str">
        <f ca="1">IF(F288="","",IF(LEN(F288)&lt;&gt;18,"证件号码长度错误",IF(MID("10X98765432",(MOD(SUMPRODUCT(MID(F288,ROW(INDIRECT("1:17")),1)*{7;9;10;5;8;4;2;1;6;3;7;9;10;5;8;4;2}),11)+1),1)=RIGHT(F288),IF(AND(G288="女",I288&gt;$C$3),"超龄",IF(AND(G288="男",I288&gt;$C$4),"超龄","正确")),"证件号码错误")))</f>
        <v/>
      </c>
      <c r="K288" s="42"/>
      <c r="L288" s="41"/>
      <c r="M288" s="42"/>
      <c r="N288" s="66"/>
      <c r="O288" s="66"/>
    </row>
    <row r="289" customHeight="1" spans="2:15">
      <c r="B289" s="41">
        <v>280</v>
      </c>
      <c r="C289" s="41"/>
      <c r="D289" s="41"/>
      <c r="E289" s="42"/>
      <c r="F289" s="42"/>
      <c r="G289" s="44" t="str">
        <f t="shared" si="12"/>
        <v/>
      </c>
      <c r="H289" s="41" t="str">
        <f t="shared" si="13"/>
        <v/>
      </c>
      <c r="I289" s="41" t="str">
        <f ca="1" t="shared" si="14"/>
        <v/>
      </c>
      <c r="J289" s="41" t="str">
        <f ca="1">IF(F289="","",IF(LEN(F289)&lt;&gt;18,"证件号码长度错误",IF(MID("10X98765432",(MOD(SUMPRODUCT(MID(F289,ROW(INDIRECT("1:17")),1)*{7;9;10;5;8;4;2;1;6;3;7;9;10;5;8;4;2}),11)+1),1)=RIGHT(F289),IF(AND(G289="女",I289&gt;$C$3),"超龄",IF(AND(G289="男",I289&gt;$C$4),"超龄","正确")),"证件号码错误")))</f>
        <v/>
      </c>
      <c r="K289" s="42"/>
      <c r="L289" s="41"/>
      <c r="M289" s="42"/>
      <c r="N289" s="66"/>
      <c r="O289" s="66"/>
    </row>
    <row r="290" customHeight="1" spans="2:15">
      <c r="B290" s="41">
        <v>281</v>
      </c>
      <c r="C290" s="41"/>
      <c r="D290" s="41"/>
      <c r="E290" s="42"/>
      <c r="F290" s="42"/>
      <c r="G290" s="44" t="str">
        <f t="shared" si="12"/>
        <v/>
      </c>
      <c r="H290" s="41" t="str">
        <f t="shared" si="13"/>
        <v/>
      </c>
      <c r="I290" s="41" t="str">
        <f ca="1" t="shared" si="14"/>
        <v/>
      </c>
      <c r="J290" s="41" t="str">
        <f ca="1">IF(F290="","",IF(LEN(F290)&lt;&gt;18,"证件号码长度错误",IF(MID("10X98765432",(MOD(SUMPRODUCT(MID(F290,ROW(INDIRECT("1:17")),1)*{7;9;10;5;8;4;2;1;6;3;7;9;10;5;8;4;2}),11)+1),1)=RIGHT(F290),IF(AND(G290="女",I290&gt;$C$3),"超龄",IF(AND(G290="男",I290&gt;$C$4),"超龄","正确")),"证件号码错误")))</f>
        <v/>
      </c>
      <c r="K290" s="42"/>
      <c r="L290" s="41"/>
      <c r="M290" s="42"/>
      <c r="N290" s="66"/>
      <c r="O290" s="66"/>
    </row>
    <row r="291" customHeight="1" spans="2:15">
      <c r="B291" s="41">
        <v>282</v>
      </c>
      <c r="C291" s="41"/>
      <c r="D291" s="41"/>
      <c r="E291" s="42"/>
      <c r="F291" s="42"/>
      <c r="G291" s="44" t="str">
        <f t="shared" si="12"/>
        <v/>
      </c>
      <c r="H291" s="41" t="str">
        <f t="shared" si="13"/>
        <v/>
      </c>
      <c r="I291" s="41" t="str">
        <f ca="1" t="shared" si="14"/>
        <v/>
      </c>
      <c r="J291" s="41" t="str">
        <f ca="1">IF(F291="","",IF(LEN(F291)&lt;&gt;18,"证件号码长度错误",IF(MID("10X98765432",(MOD(SUMPRODUCT(MID(F291,ROW(INDIRECT("1:17")),1)*{7;9;10;5;8;4;2;1;6;3;7;9;10;5;8;4;2}),11)+1),1)=RIGHT(F291),IF(AND(G291="女",I291&gt;$C$3),"超龄",IF(AND(G291="男",I291&gt;$C$4),"超龄","正确")),"证件号码错误")))</f>
        <v/>
      </c>
      <c r="K291" s="42"/>
      <c r="L291" s="41"/>
      <c r="M291" s="42"/>
      <c r="N291" s="66"/>
      <c r="O291" s="66"/>
    </row>
    <row r="292" customHeight="1" spans="2:15">
      <c r="B292" s="41">
        <v>283</v>
      </c>
      <c r="C292" s="41"/>
      <c r="D292" s="41"/>
      <c r="E292" s="42"/>
      <c r="F292" s="42"/>
      <c r="G292" s="44" t="str">
        <f t="shared" si="12"/>
        <v/>
      </c>
      <c r="H292" s="41" t="str">
        <f t="shared" si="13"/>
        <v/>
      </c>
      <c r="I292" s="41" t="str">
        <f ca="1" t="shared" si="14"/>
        <v/>
      </c>
      <c r="J292" s="41" t="str">
        <f ca="1">IF(F292="","",IF(LEN(F292)&lt;&gt;18,"证件号码长度错误",IF(MID("10X98765432",(MOD(SUMPRODUCT(MID(F292,ROW(INDIRECT("1:17")),1)*{7;9;10;5;8;4;2;1;6;3;7;9;10;5;8;4;2}),11)+1),1)=RIGHT(F292),IF(AND(G292="女",I292&gt;$C$3),"超龄",IF(AND(G292="男",I292&gt;$C$4),"超龄","正确")),"证件号码错误")))</f>
        <v/>
      </c>
      <c r="K292" s="42"/>
      <c r="L292" s="41"/>
      <c r="M292" s="42"/>
      <c r="N292" s="66"/>
      <c r="O292" s="66"/>
    </row>
    <row r="293" customHeight="1" spans="2:15">
      <c r="B293" s="41">
        <v>284</v>
      </c>
      <c r="C293" s="41"/>
      <c r="D293" s="41"/>
      <c r="E293" s="42"/>
      <c r="F293" s="42"/>
      <c r="G293" s="44" t="str">
        <f t="shared" si="12"/>
        <v/>
      </c>
      <c r="H293" s="41" t="str">
        <f t="shared" si="13"/>
        <v/>
      </c>
      <c r="I293" s="41" t="str">
        <f ca="1" t="shared" si="14"/>
        <v/>
      </c>
      <c r="J293" s="41" t="str">
        <f ca="1">IF(F293="","",IF(LEN(F293)&lt;&gt;18,"证件号码长度错误",IF(MID("10X98765432",(MOD(SUMPRODUCT(MID(F293,ROW(INDIRECT("1:17")),1)*{7;9;10;5;8;4;2;1;6;3;7;9;10;5;8;4;2}),11)+1),1)=RIGHT(F293),IF(AND(G293="女",I293&gt;$C$3),"超龄",IF(AND(G293="男",I293&gt;$C$4),"超龄","正确")),"证件号码错误")))</f>
        <v/>
      </c>
      <c r="K293" s="42"/>
      <c r="L293" s="41"/>
      <c r="M293" s="42"/>
      <c r="N293" s="66"/>
      <c r="O293" s="66"/>
    </row>
    <row r="294" customHeight="1" spans="2:15">
      <c r="B294" s="41">
        <v>285</v>
      </c>
      <c r="C294" s="41"/>
      <c r="D294" s="41"/>
      <c r="E294" s="42"/>
      <c r="F294" s="42"/>
      <c r="G294" s="44" t="str">
        <f t="shared" si="12"/>
        <v/>
      </c>
      <c r="H294" s="41" t="str">
        <f t="shared" si="13"/>
        <v/>
      </c>
      <c r="I294" s="41" t="str">
        <f ca="1" t="shared" si="14"/>
        <v/>
      </c>
      <c r="J294" s="41" t="str">
        <f ca="1">IF(F294="","",IF(LEN(F294)&lt;&gt;18,"证件号码长度错误",IF(MID("10X98765432",(MOD(SUMPRODUCT(MID(F294,ROW(INDIRECT("1:17")),1)*{7;9;10;5;8;4;2;1;6;3;7;9;10;5;8;4;2}),11)+1),1)=RIGHT(F294),IF(AND(G294="女",I294&gt;$C$3),"超龄",IF(AND(G294="男",I294&gt;$C$4),"超龄","正确")),"证件号码错误")))</f>
        <v/>
      </c>
      <c r="K294" s="42"/>
      <c r="L294" s="41"/>
      <c r="M294" s="42"/>
      <c r="N294" s="66"/>
      <c r="O294" s="66"/>
    </row>
    <row r="295" customHeight="1" spans="2:15">
      <c r="B295" s="41">
        <v>286</v>
      </c>
      <c r="C295" s="41"/>
      <c r="D295" s="41"/>
      <c r="E295" s="42"/>
      <c r="F295" s="42"/>
      <c r="G295" s="44" t="str">
        <f t="shared" si="12"/>
        <v/>
      </c>
      <c r="H295" s="41" t="str">
        <f t="shared" si="13"/>
        <v/>
      </c>
      <c r="I295" s="41" t="str">
        <f ca="1" t="shared" si="14"/>
        <v/>
      </c>
      <c r="J295" s="41" t="str">
        <f ca="1">IF(F295="","",IF(LEN(F295)&lt;&gt;18,"证件号码长度错误",IF(MID("10X98765432",(MOD(SUMPRODUCT(MID(F295,ROW(INDIRECT("1:17")),1)*{7;9;10;5;8;4;2;1;6;3;7;9;10;5;8;4;2}),11)+1),1)=RIGHT(F295),IF(AND(G295="女",I295&gt;$C$3),"超龄",IF(AND(G295="男",I295&gt;$C$4),"超龄","正确")),"证件号码错误")))</f>
        <v/>
      </c>
      <c r="K295" s="42"/>
      <c r="L295" s="41"/>
      <c r="M295" s="42"/>
      <c r="N295" s="66"/>
      <c r="O295" s="66"/>
    </row>
    <row r="296" customHeight="1" spans="2:15">
      <c r="B296" s="41">
        <v>287</v>
      </c>
      <c r="C296" s="41"/>
      <c r="D296" s="41"/>
      <c r="E296" s="42"/>
      <c r="F296" s="42"/>
      <c r="G296" s="44" t="str">
        <f t="shared" si="12"/>
        <v/>
      </c>
      <c r="H296" s="41" t="str">
        <f t="shared" si="13"/>
        <v/>
      </c>
      <c r="I296" s="41" t="str">
        <f ca="1" t="shared" si="14"/>
        <v/>
      </c>
      <c r="J296" s="41" t="str">
        <f ca="1">IF(F296="","",IF(LEN(F296)&lt;&gt;18,"证件号码长度错误",IF(MID("10X98765432",(MOD(SUMPRODUCT(MID(F296,ROW(INDIRECT("1:17")),1)*{7;9;10;5;8;4;2;1;6;3;7;9;10;5;8;4;2}),11)+1),1)=RIGHT(F296),IF(AND(G296="女",I296&gt;$C$3),"超龄",IF(AND(G296="男",I296&gt;$C$4),"超龄","正确")),"证件号码错误")))</f>
        <v/>
      </c>
      <c r="K296" s="42"/>
      <c r="L296" s="41"/>
      <c r="M296" s="42"/>
      <c r="N296" s="66"/>
      <c r="O296" s="66"/>
    </row>
    <row r="297" customHeight="1" spans="2:15">
      <c r="B297" s="41">
        <v>288</v>
      </c>
      <c r="C297" s="41"/>
      <c r="D297" s="41"/>
      <c r="E297" s="42"/>
      <c r="F297" s="42"/>
      <c r="G297" s="44" t="str">
        <f t="shared" si="12"/>
        <v/>
      </c>
      <c r="H297" s="41" t="str">
        <f t="shared" si="13"/>
        <v/>
      </c>
      <c r="I297" s="41" t="str">
        <f ca="1" t="shared" si="14"/>
        <v/>
      </c>
      <c r="J297" s="41" t="str">
        <f ca="1">IF(F297="","",IF(LEN(F297)&lt;&gt;18,"证件号码长度错误",IF(MID("10X98765432",(MOD(SUMPRODUCT(MID(F297,ROW(INDIRECT("1:17")),1)*{7;9;10;5;8;4;2;1;6;3;7;9;10;5;8;4;2}),11)+1),1)=RIGHT(F297),IF(AND(G297="女",I297&gt;$C$3),"超龄",IF(AND(G297="男",I297&gt;$C$4),"超龄","正确")),"证件号码错误")))</f>
        <v/>
      </c>
      <c r="K297" s="42"/>
      <c r="L297" s="41"/>
      <c r="M297" s="42"/>
      <c r="N297" s="66"/>
      <c r="O297" s="66"/>
    </row>
    <row r="298" customHeight="1" spans="2:15">
      <c r="B298" s="41">
        <v>289</v>
      </c>
      <c r="C298" s="41"/>
      <c r="D298" s="41"/>
      <c r="E298" s="42"/>
      <c r="F298" s="42"/>
      <c r="G298" s="44" t="str">
        <f t="shared" si="12"/>
        <v/>
      </c>
      <c r="H298" s="41" t="str">
        <f t="shared" si="13"/>
        <v/>
      </c>
      <c r="I298" s="41" t="str">
        <f ca="1" t="shared" si="14"/>
        <v/>
      </c>
      <c r="J298" s="41" t="str">
        <f ca="1">IF(F298="","",IF(LEN(F298)&lt;&gt;18,"证件号码长度错误",IF(MID("10X98765432",(MOD(SUMPRODUCT(MID(F298,ROW(INDIRECT("1:17")),1)*{7;9;10;5;8;4;2;1;6;3;7;9;10;5;8;4;2}),11)+1),1)=RIGHT(F298),IF(AND(G298="女",I298&gt;$C$3),"超龄",IF(AND(G298="男",I298&gt;$C$4),"超龄","正确")),"证件号码错误")))</f>
        <v/>
      </c>
      <c r="K298" s="42"/>
      <c r="L298" s="41"/>
      <c r="M298" s="42"/>
      <c r="N298" s="66"/>
      <c r="O298" s="66"/>
    </row>
    <row r="299" customHeight="1" spans="2:15">
      <c r="B299" s="41">
        <v>290</v>
      </c>
      <c r="C299" s="41"/>
      <c r="D299" s="41"/>
      <c r="E299" s="42"/>
      <c r="F299" s="42"/>
      <c r="G299" s="44" t="str">
        <f t="shared" si="12"/>
        <v/>
      </c>
      <c r="H299" s="41" t="str">
        <f t="shared" si="13"/>
        <v/>
      </c>
      <c r="I299" s="41" t="str">
        <f ca="1" t="shared" si="14"/>
        <v/>
      </c>
      <c r="J299" s="41" t="str">
        <f ca="1">IF(F299="","",IF(LEN(F299)&lt;&gt;18,"证件号码长度错误",IF(MID("10X98765432",(MOD(SUMPRODUCT(MID(F299,ROW(INDIRECT("1:17")),1)*{7;9;10;5;8;4;2;1;6;3;7;9;10;5;8;4;2}),11)+1),1)=RIGHT(F299),IF(AND(G299="女",I299&gt;$C$3),"超龄",IF(AND(G299="男",I299&gt;$C$4),"超龄","正确")),"证件号码错误")))</f>
        <v/>
      </c>
      <c r="K299" s="42"/>
      <c r="L299" s="41"/>
      <c r="M299" s="42"/>
      <c r="N299" s="66"/>
      <c r="O299" s="66"/>
    </row>
    <row r="300" customHeight="1" spans="2:15">
      <c r="B300" s="41">
        <v>291</v>
      </c>
      <c r="C300" s="41"/>
      <c r="D300" s="41"/>
      <c r="E300" s="42"/>
      <c r="F300" s="42"/>
      <c r="G300" s="44" t="str">
        <f t="shared" si="12"/>
        <v/>
      </c>
      <c r="H300" s="41" t="str">
        <f t="shared" si="13"/>
        <v/>
      </c>
      <c r="I300" s="41" t="str">
        <f ca="1" t="shared" si="14"/>
        <v/>
      </c>
      <c r="J300" s="41" t="str">
        <f ca="1">IF(F300="","",IF(LEN(F300)&lt;&gt;18,"证件号码长度错误",IF(MID("10X98765432",(MOD(SUMPRODUCT(MID(F300,ROW(INDIRECT("1:17")),1)*{7;9;10;5;8;4;2;1;6;3;7;9;10;5;8;4;2}),11)+1),1)=RIGHT(F300),IF(AND(G300="女",I300&gt;$C$3),"超龄",IF(AND(G300="男",I300&gt;$C$4),"超龄","正确")),"证件号码错误")))</f>
        <v/>
      </c>
      <c r="K300" s="42"/>
      <c r="L300" s="41"/>
      <c r="M300" s="42"/>
      <c r="N300" s="66"/>
      <c r="O300" s="66"/>
    </row>
    <row r="301" customHeight="1" spans="2:15">
      <c r="B301" s="41">
        <v>292</v>
      </c>
      <c r="C301" s="41"/>
      <c r="D301" s="41"/>
      <c r="E301" s="42"/>
      <c r="F301" s="42"/>
      <c r="G301" s="44" t="str">
        <f t="shared" si="12"/>
        <v/>
      </c>
      <c r="H301" s="41" t="str">
        <f t="shared" si="13"/>
        <v/>
      </c>
      <c r="I301" s="41" t="str">
        <f ca="1" t="shared" si="14"/>
        <v/>
      </c>
      <c r="J301" s="41" t="str">
        <f ca="1">IF(F301="","",IF(LEN(F301)&lt;&gt;18,"证件号码长度错误",IF(MID("10X98765432",(MOD(SUMPRODUCT(MID(F301,ROW(INDIRECT("1:17")),1)*{7;9;10;5;8;4;2;1;6;3;7;9;10;5;8;4;2}),11)+1),1)=RIGHT(F301),IF(AND(G301="女",I301&gt;$C$3),"超龄",IF(AND(G301="男",I301&gt;$C$4),"超龄","正确")),"证件号码错误")))</f>
        <v/>
      </c>
      <c r="K301" s="42"/>
      <c r="L301" s="41"/>
      <c r="M301" s="42"/>
      <c r="N301" s="66"/>
      <c r="O301" s="66"/>
    </row>
    <row r="302" customHeight="1" spans="2:15">
      <c r="B302" s="41">
        <v>293</v>
      </c>
      <c r="C302" s="41"/>
      <c r="D302" s="41"/>
      <c r="E302" s="42"/>
      <c r="F302" s="42"/>
      <c r="G302" s="44" t="str">
        <f t="shared" si="12"/>
        <v/>
      </c>
      <c r="H302" s="41" t="str">
        <f t="shared" si="13"/>
        <v/>
      </c>
      <c r="I302" s="41" t="str">
        <f ca="1" t="shared" si="14"/>
        <v/>
      </c>
      <c r="J302" s="41" t="str">
        <f ca="1">IF(F302="","",IF(LEN(F302)&lt;&gt;18,"证件号码长度错误",IF(MID("10X98765432",(MOD(SUMPRODUCT(MID(F302,ROW(INDIRECT("1:17")),1)*{7;9;10;5;8;4;2;1;6;3;7;9;10;5;8;4;2}),11)+1),1)=RIGHT(F302),IF(AND(G302="女",I302&gt;$C$3),"超龄",IF(AND(G302="男",I302&gt;$C$4),"超龄","正确")),"证件号码错误")))</f>
        <v/>
      </c>
      <c r="K302" s="42"/>
      <c r="L302" s="41"/>
      <c r="M302" s="42"/>
      <c r="N302" s="66"/>
      <c r="O302" s="66"/>
    </row>
    <row r="303" customHeight="1" spans="2:15">
      <c r="B303" s="41">
        <v>294</v>
      </c>
      <c r="C303" s="41"/>
      <c r="D303" s="41"/>
      <c r="E303" s="42"/>
      <c r="F303" s="42"/>
      <c r="G303" s="44" t="str">
        <f t="shared" si="12"/>
        <v/>
      </c>
      <c r="H303" s="41" t="str">
        <f t="shared" si="13"/>
        <v/>
      </c>
      <c r="I303" s="41" t="str">
        <f ca="1" t="shared" si="14"/>
        <v/>
      </c>
      <c r="J303" s="41" t="str">
        <f ca="1">IF(F303="","",IF(LEN(F303)&lt;&gt;18,"证件号码长度错误",IF(MID("10X98765432",(MOD(SUMPRODUCT(MID(F303,ROW(INDIRECT("1:17")),1)*{7;9;10;5;8;4;2;1;6;3;7;9;10;5;8;4;2}),11)+1),1)=RIGHT(F303),IF(AND(G303="女",I303&gt;$C$3),"超龄",IF(AND(G303="男",I303&gt;$C$4),"超龄","正确")),"证件号码错误")))</f>
        <v/>
      </c>
      <c r="K303" s="42"/>
      <c r="L303" s="41"/>
      <c r="M303" s="42"/>
      <c r="N303" s="66"/>
      <c r="O303" s="66"/>
    </row>
    <row r="304" customHeight="1" spans="2:15">
      <c r="B304" s="41">
        <v>295</v>
      </c>
      <c r="C304" s="41"/>
      <c r="D304" s="41"/>
      <c r="E304" s="42"/>
      <c r="F304" s="42"/>
      <c r="G304" s="44" t="str">
        <f t="shared" si="12"/>
        <v/>
      </c>
      <c r="H304" s="41" t="str">
        <f t="shared" si="13"/>
        <v/>
      </c>
      <c r="I304" s="41" t="str">
        <f ca="1" t="shared" si="14"/>
        <v/>
      </c>
      <c r="J304" s="41" t="str">
        <f ca="1">IF(F304="","",IF(LEN(F304)&lt;&gt;18,"证件号码长度错误",IF(MID("10X98765432",(MOD(SUMPRODUCT(MID(F304,ROW(INDIRECT("1:17")),1)*{7;9;10;5;8;4;2;1;6;3;7;9;10;5;8;4;2}),11)+1),1)=RIGHT(F304),IF(AND(G304="女",I304&gt;$C$3),"超龄",IF(AND(G304="男",I304&gt;$C$4),"超龄","正确")),"证件号码错误")))</f>
        <v/>
      </c>
      <c r="K304" s="42"/>
      <c r="L304" s="41"/>
      <c r="M304" s="42"/>
      <c r="N304" s="66"/>
      <c r="O304" s="66"/>
    </row>
    <row r="305" customHeight="1" spans="2:15">
      <c r="B305" s="41">
        <v>296</v>
      </c>
      <c r="C305" s="41"/>
      <c r="D305" s="41"/>
      <c r="E305" s="42"/>
      <c r="F305" s="42"/>
      <c r="G305" s="44" t="str">
        <f t="shared" si="12"/>
        <v/>
      </c>
      <c r="H305" s="41" t="str">
        <f t="shared" si="13"/>
        <v/>
      </c>
      <c r="I305" s="41" t="str">
        <f ca="1" t="shared" si="14"/>
        <v/>
      </c>
      <c r="J305" s="41" t="str">
        <f ca="1">IF(F305="","",IF(LEN(F305)&lt;&gt;18,"证件号码长度错误",IF(MID("10X98765432",(MOD(SUMPRODUCT(MID(F305,ROW(INDIRECT("1:17")),1)*{7;9;10;5;8;4;2;1;6;3;7;9;10;5;8;4;2}),11)+1),1)=RIGHT(F305),IF(AND(G305="女",I305&gt;$C$3),"超龄",IF(AND(G305="男",I305&gt;$C$4),"超龄","正确")),"证件号码错误")))</f>
        <v/>
      </c>
      <c r="K305" s="42"/>
      <c r="L305" s="41"/>
      <c r="M305" s="42"/>
      <c r="N305" s="66"/>
      <c r="O305" s="66"/>
    </row>
    <row r="306" customHeight="1" spans="2:15">
      <c r="B306" s="41">
        <v>297</v>
      </c>
      <c r="C306" s="41"/>
      <c r="D306" s="41"/>
      <c r="E306" s="42"/>
      <c r="F306" s="42"/>
      <c r="G306" s="44" t="str">
        <f t="shared" si="12"/>
        <v/>
      </c>
      <c r="H306" s="41" t="str">
        <f t="shared" si="13"/>
        <v/>
      </c>
      <c r="I306" s="41" t="str">
        <f ca="1" t="shared" si="14"/>
        <v/>
      </c>
      <c r="J306" s="41" t="str">
        <f ca="1">IF(F306="","",IF(LEN(F306)&lt;&gt;18,"证件号码长度错误",IF(MID("10X98765432",(MOD(SUMPRODUCT(MID(F306,ROW(INDIRECT("1:17")),1)*{7;9;10;5;8;4;2;1;6;3;7;9;10;5;8;4;2}),11)+1),1)=RIGHT(F306),IF(AND(G306="女",I306&gt;$C$3),"超龄",IF(AND(G306="男",I306&gt;$C$4),"超龄","正确")),"证件号码错误")))</f>
        <v/>
      </c>
      <c r="K306" s="42"/>
      <c r="L306" s="41"/>
      <c r="M306" s="42"/>
      <c r="N306" s="66"/>
      <c r="O306" s="66"/>
    </row>
    <row r="307" customHeight="1" spans="2:15">
      <c r="B307" s="41">
        <v>298</v>
      </c>
      <c r="C307" s="41"/>
      <c r="D307" s="41"/>
      <c r="E307" s="42"/>
      <c r="F307" s="42"/>
      <c r="G307" s="44" t="str">
        <f t="shared" si="12"/>
        <v/>
      </c>
      <c r="H307" s="41" t="str">
        <f t="shared" si="13"/>
        <v/>
      </c>
      <c r="I307" s="41" t="str">
        <f ca="1" t="shared" si="14"/>
        <v/>
      </c>
      <c r="J307" s="41" t="str">
        <f ca="1">IF(F307="","",IF(LEN(F307)&lt;&gt;18,"证件号码长度错误",IF(MID("10X98765432",(MOD(SUMPRODUCT(MID(F307,ROW(INDIRECT("1:17")),1)*{7;9;10;5;8;4;2;1;6;3;7;9;10;5;8;4;2}),11)+1),1)=RIGHT(F307),IF(AND(G307="女",I307&gt;$C$3),"超龄",IF(AND(G307="男",I307&gt;$C$4),"超龄","正确")),"证件号码错误")))</f>
        <v/>
      </c>
      <c r="K307" s="42"/>
      <c r="L307" s="41"/>
      <c r="M307" s="42"/>
      <c r="N307" s="66"/>
      <c r="O307" s="66"/>
    </row>
    <row r="308" customHeight="1" spans="2:15">
      <c r="B308" s="41">
        <v>299</v>
      </c>
      <c r="C308" s="41"/>
      <c r="D308" s="41"/>
      <c r="E308" s="42"/>
      <c r="F308" s="42"/>
      <c r="G308" s="44" t="str">
        <f t="shared" si="12"/>
        <v/>
      </c>
      <c r="H308" s="41" t="str">
        <f t="shared" si="13"/>
        <v/>
      </c>
      <c r="I308" s="41" t="str">
        <f ca="1" t="shared" si="14"/>
        <v/>
      </c>
      <c r="J308" s="41" t="str">
        <f ca="1">IF(F308="","",IF(LEN(F308)&lt;&gt;18,"证件号码长度错误",IF(MID("10X98765432",(MOD(SUMPRODUCT(MID(F308,ROW(INDIRECT("1:17")),1)*{7;9;10;5;8;4;2;1;6;3;7;9;10;5;8;4;2}),11)+1),1)=RIGHT(F308),IF(AND(G308="女",I308&gt;$C$3),"超龄",IF(AND(G308="男",I308&gt;$C$4),"超龄","正确")),"证件号码错误")))</f>
        <v/>
      </c>
      <c r="K308" s="42"/>
      <c r="L308" s="41"/>
      <c r="M308" s="42"/>
      <c r="N308" s="66"/>
      <c r="O308" s="66"/>
    </row>
    <row r="309" customHeight="1" spans="2:15">
      <c r="B309" s="41">
        <v>300</v>
      </c>
      <c r="C309" s="41"/>
      <c r="D309" s="41"/>
      <c r="E309" s="42"/>
      <c r="F309" s="42"/>
      <c r="G309" s="44" t="str">
        <f t="shared" si="12"/>
        <v/>
      </c>
      <c r="H309" s="41" t="str">
        <f t="shared" si="13"/>
        <v/>
      </c>
      <c r="I309" s="41" t="str">
        <f ca="1" t="shared" si="14"/>
        <v/>
      </c>
      <c r="J309" s="41" t="str">
        <f ca="1">IF(F309="","",IF(LEN(F309)&lt;&gt;18,"证件号码长度错误",IF(MID("10X98765432",(MOD(SUMPRODUCT(MID(F309,ROW(INDIRECT("1:17")),1)*{7;9;10;5;8;4;2;1;6;3;7;9;10;5;8;4;2}),11)+1),1)=RIGHT(F309),IF(AND(G309="女",I309&gt;$C$3),"超龄",IF(AND(G309="男",I309&gt;$C$4),"超龄","正确")),"证件号码错误")))</f>
        <v/>
      </c>
      <c r="K309" s="42"/>
      <c r="L309" s="41"/>
      <c r="M309" s="42"/>
      <c r="N309" s="66"/>
      <c r="O309" s="66"/>
    </row>
    <row r="310" customHeight="1" spans="2:15">
      <c r="B310" s="41">
        <v>301</v>
      </c>
      <c r="C310" s="41"/>
      <c r="D310" s="41"/>
      <c r="E310" s="42"/>
      <c r="F310" s="42"/>
      <c r="G310" s="44" t="str">
        <f t="shared" si="12"/>
        <v/>
      </c>
      <c r="H310" s="41" t="str">
        <f t="shared" si="13"/>
        <v/>
      </c>
      <c r="I310" s="41" t="str">
        <f ca="1" t="shared" si="14"/>
        <v/>
      </c>
      <c r="J310" s="41" t="str">
        <f ca="1">IF(F310="","",IF(LEN(F310)&lt;&gt;18,"证件号码长度错误",IF(MID("10X98765432",(MOD(SUMPRODUCT(MID(F310,ROW(INDIRECT("1:17")),1)*{7;9;10;5;8;4;2;1;6;3;7;9;10;5;8;4;2}),11)+1),1)=RIGHT(F310),IF(AND(G310="女",I310&gt;$C$3),"超龄",IF(AND(G310="男",I310&gt;$C$4),"超龄","正确")),"证件号码错误")))</f>
        <v/>
      </c>
      <c r="K310" s="42"/>
      <c r="L310" s="41"/>
      <c r="M310" s="42"/>
      <c r="N310" s="66"/>
      <c r="O310" s="66"/>
    </row>
    <row r="311" customHeight="1" spans="2:15">
      <c r="B311" s="41">
        <v>302</v>
      </c>
      <c r="C311" s="41"/>
      <c r="D311" s="41"/>
      <c r="E311" s="42"/>
      <c r="F311" s="42"/>
      <c r="G311" s="44" t="str">
        <f t="shared" si="12"/>
        <v/>
      </c>
      <c r="H311" s="41" t="str">
        <f t="shared" si="13"/>
        <v/>
      </c>
      <c r="I311" s="41" t="str">
        <f ca="1" t="shared" si="14"/>
        <v/>
      </c>
      <c r="J311" s="41" t="str">
        <f ca="1">IF(F311="","",IF(LEN(F311)&lt;&gt;18,"证件号码长度错误",IF(MID("10X98765432",(MOD(SUMPRODUCT(MID(F311,ROW(INDIRECT("1:17")),1)*{7;9;10;5;8;4;2;1;6;3;7;9;10;5;8;4;2}),11)+1),1)=RIGHT(F311),IF(AND(G311="女",I311&gt;$C$3),"超龄",IF(AND(G311="男",I311&gt;$C$4),"超龄","正确")),"证件号码错误")))</f>
        <v/>
      </c>
      <c r="K311" s="42"/>
      <c r="L311" s="41"/>
      <c r="M311" s="42"/>
      <c r="N311" s="66"/>
      <c r="O311" s="66"/>
    </row>
    <row r="312" customHeight="1" spans="2:15">
      <c r="B312" s="41">
        <v>303</v>
      </c>
      <c r="C312" s="41"/>
      <c r="D312" s="41"/>
      <c r="E312" s="42"/>
      <c r="F312" s="42"/>
      <c r="G312" s="44" t="str">
        <f t="shared" si="12"/>
        <v/>
      </c>
      <c r="H312" s="41" t="str">
        <f t="shared" si="13"/>
        <v/>
      </c>
      <c r="I312" s="41" t="str">
        <f ca="1" t="shared" si="14"/>
        <v/>
      </c>
      <c r="J312" s="41" t="str">
        <f ca="1">IF(F312="","",IF(LEN(F312)&lt;&gt;18,"证件号码长度错误",IF(MID("10X98765432",(MOD(SUMPRODUCT(MID(F312,ROW(INDIRECT("1:17")),1)*{7;9;10;5;8;4;2;1;6;3;7;9;10;5;8;4;2}),11)+1),1)=RIGHT(F312),IF(AND(G312="女",I312&gt;$C$3),"超龄",IF(AND(G312="男",I312&gt;$C$4),"超龄","正确")),"证件号码错误")))</f>
        <v/>
      </c>
      <c r="K312" s="42"/>
      <c r="L312" s="41"/>
      <c r="M312" s="42"/>
      <c r="N312" s="66"/>
      <c r="O312" s="66"/>
    </row>
    <row r="313" customHeight="1" spans="2:15">
      <c r="B313" s="41">
        <v>304</v>
      </c>
      <c r="C313" s="41"/>
      <c r="D313" s="41"/>
      <c r="E313" s="42"/>
      <c r="F313" s="42"/>
      <c r="G313" s="44" t="str">
        <f t="shared" si="12"/>
        <v/>
      </c>
      <c r="H313" s="41" t="str">
        <f t="shared" si="13"/>
        <v/>
      </c>
      <c r="I313" s="41" t="str">
        <f ca="1" t="shared" si="14"/>
        <v/>
      </c>
      <c r="J313" s="41" t="str">
        <f ca="1">IF(F313="","",IF(LEN(F313)&lt;&gt;18,"证件号码长度错误",IF(MID("10X98765432",(MOD(SUMPRODUCT(MID(F313,ROW(INDIRECT("1:17")),1)*{7;9;10;5;8;4;2;1;6;3;7;9;10;5;8;4;2}),11)+1),1)=RIGHT(F313),IF(AND(G313="女",I313&gt;$C$3),"超龄",IF(AND(G313="男",I313&gt;$C$4),"超龄","正确")),"证件号码错误")))</f>
        <v/>
      </c>
      <c r="K313" s="42"/>
      <c r="L313" s="41"/>
      <c r="M313" s="42"/>
      <c r="N313" s="66"/>
      <c r="O313" s="66"/>
    </row>
    <row r="314" customHeight="1" spans="2:15">
      <c r="B314" s="41">
        <v>305</v>
      </c>
      <c r="C314" s="41"/>
      <c r="D314" s="41"/>
      <c r="E314" s="42"/>
      <c r="F314" s="42"/>
      <c r="G314" s="44" t="str">
        <f t="shared" si="12"/>
        <v/>
      </c>
      <c r="H314" s="41" t="str">
        <f t="shared" si="13"/>
        <v/>
      </c>
      <c r="I314" s="41" t="str">
        <f ca="1" t="shared" si="14"/>
        <v/>
      </c>
      <c r="J314" s="41" t="str">
        <f ca="1">IF(F314="","",IF(LEN(F314)&lt;&gt;18,"证件号码长度错误",IF(MID("10X98765432",(MOD(SUMPRODUCT(MID(F314,ROW(INDIRECT("1:17")),1)*{7;9;10;5;8;4;2;1;6;3;7;9;10;5;8;4;2}),11)+1),1)=RIGHT(F314),IF(AND(G314="女",I314&gt;$C$3),"超龄",IF(AND(G314="男",I314&gt;$C$4),"超龄","正确")),"证件号码错误")))</f>
        <v/>
      </c>
      <c r="K314" s="42"/>
      <c r="L314" s="41"/>
      <c r="M314" s="42"/>
      <c r="N314" s="66"/>
      <c r="O314" s="66"/>
    </row>
    <row r="315" customHeight="1" spans="2:15">
      <c r="B315" s="41">
        <v>306</v>
      </c>
      <c r="C315" s="41"/>
      <c r="D315" s="41"/>
      <c r="E315" s="42"/>
      <c r="F315" s="42"/>
      <c r="G315" s="44" t="str">
        <f t="shared" si="12"/>
        <v/>
      </c>
      <c r="H315" s="41" t="str">
        <f t="shared" si="13"/>
        <v/>
      </c>
      <c r="I315" s="41" t="str">
        <f ca="1" t="shared" si="14"/>
        <v/>
      </c>
      <c r="J315" s="41" t="str">
        <f ca="1">IF(F315="","",IF(LEN(F315)&lt;&gt;18,"证件号码长度错误",IF(MID("10X98765432",(MOD(SUMPRODUCT(MID(F315,ROW(INDIRECT("1:17")),1)*{7;9;10;5;8;4;2;1;6;3;7;9;10;5;8;4;2}),11)+1),1)=RIGHT(F315),IF(AND(G315="女",I315&gt;$C$3),"超龄",IF(AND(G315="男",I315&gt;$C$4),"超龄","正确")),"证件号码错误")))</f>
        <v/>
      </c>
      <c r="K315" s="42"/>
      <c r="L315" s="41"/>
      <c r="M315" s="42"/>
      <c r="N315" s="66"/>
      <c r="O315" s="66"/>
    </row>
    <row r="316" customHeight="1" spans="2:15">
      <c r="B316" s="41">
        <v>307</v>
      </c>
      <c r="C316" s="41"/>
      <c r="D316" s="41"/>
      <c r="E316" s="42"/>
      <c r="F316" s="42"/>
      <c r="G316" s="44" t="str">
        <f t="shared" si="12"/>
        <v/>
      </c>
      <c r="H316" s="41" t="str">
        <f t="shared" si="13"/>
        <v/>
      </c>
      <c r="I316" s="41" t="str">
        <f ca="1" t="shared" si="14"/>
        <v/>
      </c>
      <c r="J316" s="41" t="str">
        <f ca="1">IF(F316="","",IF(LEN(F316)&lt;&gt;18,"证件号码长度错误",IF(MID("10X98765432",(MOD(SUMPRODUCT(MID(F316,ROW(INDIRECT("1:17")),1)*{7;9;10;5;8;4;2;1;6;3;7;9;10;5;8;4;2}),11)+1),1)=RIGHT(F316),IF(AND(G316="女",I316&gt;$C$3),"超龄",IF(AND(G316="男",I316&gt;$C$4),"超龄","正确")),"证件号码错误")))</f>
        <v/>
      </c>
      <c r="K316" s="42"/>
      <c r="L316" s="41"/>
      <c r="M316" s="42"/>
      <c r="N316" s="66"/>
      <c r="O316" s="66"/>
    </row>
    <row r="317" customHeight="1" spans="2:15">
      <c r="B317" s="41">
        <v>308</v>
      </c>
      <c r="C317" s="41"/>
      <c r="D317" s="41"/>
      <c r="E317" s="42"/>
      <c r="F317" s="42"/>
      <c r="G317" s="44" t="str">
        <f t="shared" si="12"/>
        <v/>
      </c>
      <c r="H317" s="41" t="str">
        <f t="shared" si="13"/>
        <v/>
      </c>
      <c r="I317" s="41" t="str">
        <f ca="1" t="shared" si="14"/>
        <v/>
      </c>
      <c r="J317" s="41" t="str">
        <f ca="1">IF(F317="","",IF(LEN(F317)&lt;&gt;18,"证件号码长度错误",IF(MID("10X98765432",(MOD(SUMPRODUCT(MID(F317,ROW(INDIRECT("1:17")),1)*{7;9;10;5;8;4;2;1;6;3;7;9;10;5;8;4;2}),11)+1),1)=RIGHT(F317),IF(AND(G317="女",I317&gt;$C$3),"超龄",IF(AND(G317="男",I317&gt;$C$4),"超龄","正确")),"证件号码错误")))</f>
        <v/>
      </c>
      <c r="K317" s="42"/>
      <c r="L317" s="41"/>
      <c r="M317" s="42"/>
      <c r="N317" s="66"/>
      <c r="O317" s="66"/>
    </row>
    <row r="318" customHeight="1" spans="2:15">
      <c r="B318" s="41">
        <v>309</v>
      </c>
      <c r="C318" s="41"/>
      <c r="D318" s="41"/>
      <c r="E318" s="42"/>
      <c r="F318" s="42"/>
      <c r="G318" s="44" t="str">
        <f t="shared" si="12"/>
        <v/>
      </c>
      <c r="H318" s="41" t="str">
        <f t="shared" si="13"/>
        <v/>
      </c>
      <c r="I318" s="41" t="str">
        <f ca="1" t="shared" si="14"/>
        <v/>
      </c>
      <c r="J318" s="41" t="str">
        <f ca="1">IF(F318="","",IF(LEN(F318)&lt;&gt;18,"证件号码长度错误",IF(MID("10X98765432",(MOD(SUMPRODUCT(MID(F318,ROW(INDIRECT("1:17")),1)*{7;9;10;5;8;4;2;1;6;3;7;9;10;5;8;4;2}),11)+1),1)=RIGHT(F318),IF(AND(G318="女",I318&gt;$C$3),"超龄",IF(AND(G318="男",I318&gt;$C$4),"超龄","正确")),"证件号码错误")))</f>
        <v/>
      </c>
      <c r="K318" s="42"/>
      <c r="L318" s="41"/>
      <c r="M318" s="42"/>
      <c r="N318" s="66"/>
      <c r="O318" s="66"/>
    </row>
    <row r="319" customHeight="1" spans="2:15">
      <c r="B319" s="41">
        <v>310</v>
      </c>
      <c r="C319" s="41"/>
      <c r="D319" s="41"/>
      <c r="E319" s="42"/>
      <c r="F319" s="42"/>
      <c r="G319" s="44" t="str">
        <f t="shared" si="12"/>
        <v/>
      </c>
      <c r="H319" s="41" t="str">
        <f t="shared" si="13"/>
        <v/>
      </c>
      <c r="I319" s="41" t="str">
        <f ca="1" t="shared" si="14"/>
        <v/>
      </c>
      <c r="J319" s="41" t="str">
        <f ca="1">IF(F319="","",IF(LEN(F319)&lt;&gt;18,"证件号码长度错误",IF(MID("10X98765432",(MOD(SUMPRODUCT(MID(F319,ROW(INDIRECT("1:17")),1)*{7;9;10;5;8;4;2;1;6;3;7;9;10;5;8;4;2}),11)+1),1)=RIGHT(F319),IF(AND(G319="女",I319&gt;$C$3),"超龄",IF(AND(G319="男",I319&gt;$C$4),"超龄","正确")),"证件号码错误")))</f>
        <v/>
      </c>
      <c r="K319" s="42"/>
      <c r="L319" s="41"/>
      <c r="M319" s="42"/>
      <c r="N319" s="66"/>
      <c r="O319" s="66"/>
    </row>
    <row r="320" customHeight="1" spans="2:15">
      <c r="B320" s="41">
        <v>311</v>
      </c>
      <c r="C320" s="41"/>
      <c r="D320" s="41"/>
      <c r="E320" s="42"/>
      <c r="F320" s="42"/>
      <c r="G320" s="44" t="str">
        <f t="shared" si="12"/>
        <v/>
      </c>
      <c r="H320" s="41" t="str">
        <f t="shared" si="13"/>
        <v/>
      </c>
      <c r="I320" s="41" t="str">
        <f ca="1" t="shared" si="14"/>
        <v/>
      </c>
      <c r="J320" s="41" t="str">
        <f ca="1">IF(F320="","",IF(LEN(F320)&lt;&gt;18,"证件号码长度错误",IF(MID("10X98765432",(MOD(SUMPRODUCT(MID(F320,ROW(INDIRECT("1:17")),1)*{7;9;10;5;8;4;2;1;6;3;7;9;10;5;8;4;2}),11)+1),1)=RIGHT(F320),IF(AND(G320="女",I320&gt;$C$3),"超龄",IF(AND(G320="男",I320&gt;$C$4),"超龄","正确")),"证件号码错误")))</f>
        <v/>
      </c>
      <c r="K320" s="42"/>
      <c r="L320" s="41"/>
      <c r="M320" s="42"/>
      <c r="N320" s="66"/>
      <c r="O320" s="66"/>
    </row>
    <row r="321" customHeight="1" spans="2:15">
      <c r="B321" s="41">
        <v>312</v>
      </c>
      <c r="C321" s="41"/>
      <c r="D321" s="41"/>
      <c r="E321" s="42"/>
      <c r="F321" s="42"/>
      <c r="G321" s="44" t="str">
        <f t="shared" si="12"/>
        <v/>
      </c>
      <c r="H321" s="41" t="str">
        <f t="shared" si="13"/>
        <v/>
      </c>
      <c r="I321" s="41" t="str">
        <f ca="1" t="shared" si="14"/>
        <v/>
      </c>
      <c r="J321" s="41" t="str">
        <f ca="1">IF(F321="","",IF(LEN(F321)&lt;&gt;18,"证件号码长度错误",IF(MID("10X98765432",(MOD(SUMPRODUCT(MID(F321,ROW(INDIRECT("1:17")),1)*{7;9;10;5;8;4;2;1;6;3;7;9;10;5;8;4;2}),11)+1),1)=RIGHT(F321),IF(AND(G321="女",I321&gt;$C$3),"超龄",IF(AND(G321="男",I321&gt;$C$4),"超龄","正确")),"证件号码错误")))</f>
        <v/>
      </c>
      <c r="K321" s="42"/>
      <c r="L321" s="41"/>
      <c r="M321" s="42"/>
      <c r="N321" s="66"/>
      <c r="O321" s="66"/>
    </row>
    <row r="322" customHeight="1" spans="2:15">
      <c r="B322" s="41">
        <v>313</v>
      </c>
      <c r="C322" s="41"/>
      <c r="D322" s="41"/>
      <c r="E322" s="42"/>
      <c r="F322" s="42"/>
      <c r="G322" s="44" t="str">
        <f t="shared" si="12"/>
        <v/>
      </c>
      <c r="H322" s="41" t="str">
        <f t="shared" si="13"/>
        <v/>
      </c>
      <c r="I322" s="41" t="str">
        <f ca="1" t="shared" si="14"/>
        <v/>
      </c>
      <c r="J322" s="41" t="str">
        <f ca="1">IF(F322="","",IF(LEN(F322)&lt;&gt;18,"证件号码长度错误",IF(MID("10X98765432",(MOD(SUMPRODUCT(MID(F322,ROW(INDIRECT("1:17")),1)*{7;9;10;5;8;4;2;1;6;3;7;9;10;5;8;4;2}),11)+1),1)=RIGHT(F322),IF(AND(G322="女",I322&gt;$C$3),"超龄",IF(AND(G322="男",I322&gt;$C$4),"超龄","正确")),"证件号码错误")))</f>
        <v/>
      </c>
      <c r="K322" s="42"/>
      <c r="L322" s="41"/>
      <c r="M322" s="42"/>
      <c r="N322" s="66"/>
      <c r="O322" s="66"/>
    </row>
    <row r="323" customHeight="1" spans="2:15">
      <c r="B323" s="41">
        <v>314</v>
      </c>
      <c r="C323" s="41"/>
      <c r="D323" s="41"/>
      <c r="E323" s="42"/>
      <c r="F323" s="42"/>
      <c r="G323" s="44" t="str">
        <f t="shared" si="12"/>
        <v/>
      </c>
      <c r="H323" s="41" t="str">
        <f t="shared" si="13"/>
        <v/>
      </c>
      <c r="I323" s="41" t="str">
        <f ca="1" t="shared" si="14"/>
        <v/>
      </c>
      <c r="J323" s="41" t="str">
        <f ca="1">IF(F323="","",IF(LEN(F323)&lt;&gt;18,"证件号码长度错误",IF(MID("10X98765432",(MOD(SUMPRODUCT(MID(F323,ROW(INDIRECT("1:17")),1)*{7;9;10;5;8;4;2;1;6;3;7;9;10;5;8;4;2}),11)+1),1)=RIGHT(F323),IF(AND(G323="女",I323&gt;$C$3),"超龄",IF(AND(G323="男",I323&gt;$C$4),"超龄","正确")),"证件号码错误")))</f>
        <v/>
      </c>
      <c r="K323" s="42"/>
      <c r="L323" s="41"/>
      <c r="M323" s="42"/>
      <c r="N323" s="66"/>
      <c r="O323" s="66"/>
    </row>
    <row r="324" customHeight="1" spans="2:15">
      <c r="B324" s="41">
        <v>315</v>
      </c>
      <c r="C324" s="41"/>
      <c r="D324" s="41"/>
      <c r="E324" s="42"/>
      <c r="F324" s="42"/>
      <c r="G324" s="44" t="str">
        <f t="shared" si="12"/>
        <v/>
      </c>
      <c r="H324" s="41" t="str">
        <f t="shared" si="13"/>
        <v/>
      </c>
      <c r="I324" s="41" t="str">
        <f ca="1" t="shared" si="14"/>
        <v/>
      </c>
      <c r="J324" s="41" t="str">
        <f ca="1">IF(F324="","",IF(LEN(F324)&lt;&gt;18,"证件号码长度错误",IF(MID("10X98765432",(MOD(SUMPRODUCT(MID(F324,ROW(INDIRECT("1:17")),1)*{7;9;10;5;8;4;2;1;6;3;7;9;10;5;8;4;2}),11)+1),1)=RIGHT(F324),IF(AND(G324="女",I324&gt;$C$3),"超龄",IF(AND(G324="男",I324&gt;$C$4),"超龄","正确")),"证件号码错误")))</f>
        <v/>
      </c>
      <c r="K324" s="42"/>
      <c r="L324" s="41"/>
      <c r="M324" s="42"/>
      <c r="N324" s="66"/>
      <c r="O324" s="66"/>
    </row>
    <row r="325" customHeight="1" spans="2:15">
      <c r="B325" s="41">
        <v>316</v>
      </c>
      <c r="C325" s="41"/>
      <c r="D325" s="41"/>
      <c r="E325" s="42"/>
      <c r="F325" s="42"/>
      <c r="G325" s="44" t="str">
        <f t="shared" si="12"/>
        <v/>
      </c>
      <c r="H325" s="41" t="str">
        <f t="shared" si="13"/>
        <v/>
      </c>
      <c r="I325" s="41" t="str">
        <f ca="1" t="shared" si="14"/>
        <v/>
      </c>
      <c r="J325" s="41" t="str">
        <f ca="1">IF(F325="","",IF(LEN(F325)&lt;&gt;18,"证件号码长度错误",IF(MID("10X98765432",(MOD(SUMPRODUCT(MID(F325,ROW(INDIRECT("1:17")),1)*{7;9;10;5;8;4;2;1;6;3;7;9;10;5;8;4;2}),11)+1),1)=RIGHT(F325),IF(AND(G325="女",I325&gt;$C$3),"超龄",IF(AND(G325="男",I325&gt;$C$4),"超龄","正确")),"证件号码错误")))</f>
        <v/>
      </c>
      <c r="K325" s="42"/>
      <c r="L325" s="41"/>
      <c r="M325" s="42"/>
      <c r="N325" s="66"/>
      <c r="O325" s="66"/>
    </row>
    <row r="326" customHeight="1" spans="2:15">
      <c r="B326" s="41">
        <v>317</v>
      </c>
      <c r="C326" s="41"/>
      <c r="D326" s="41"/>
      <c r="E326" s="42"/>
      <c r="F326" s="42"/>
      <c r="G326" s="44" t="str">
        <f t="shared" si="12"/>
        <v/>
      </c>
      <c r="H326" s="41" t="str">
        <f t="shared" si="13"/>
        <v/>
      </c>
      <c r="I326" s="41" t="str">
        <f ca="1" t="shared" si="14"/>
        <v/>
      </c>
      <c r="J326" s="41" t="str">
        <f ca="1">IF(F326="","",IF(LEN(F326)&lt;&gt;18,"证件号码长度错误",IF(MID("10X98765432",(MOD(SUMPRODUCT(MID(F326,ROW(INDIRECT("1:17")),1)*{7;9;10;5;8;4;2;1;6;3;7;9;10;5;8;4;2}),11)+1),1)=RIGHT(F326),IF(AND(G326="女",I326&gt;$C$3),"超龄",IF(AND(G326="男",I326&gt;$C$4),"超龄","正确")),"证件号码错误")))</f>
        <v/>
      </c>
      <c r="K326" s="42"/>
      <c r="L326" s="41"/>
      <c r="M326" s="42"/>
      <c r="N326" s="66"/>
      <c r="O326" s="66"/>
    </row>
    <row r="327" customHeight="1" spans="2:15">
      <c r="B327" s="41">
        <v>318</v>
      </c>
      <c r="C327" s="41"/>
      <c r="D327" s="41"/>
      <c r="E327" s="42"/>
      <c r="F327" s="42"/>
      <c r="G327" s="44" t="str">
        <f t="shared" si="12"/>
        <v/>
      </c>
      <c r="H327" s="41" t="str">
        <f t="shared" si="13"/>
        <v/>
      </c>
      <c r="I327" s="41" t="str">
        <f ca="1" t="shared" si="14"/>
        <v/>
      </c>
      <c r="J327" s="41" t="str">
        <f ca="1">IF(F327="","",IF(LEN(F327)&lt;&gt;18,"证件号码长度错误",IF(MID("10X98765432",(MOD(SUMPRODUCT(MID(F327,ROW(INDIRECT("1:17")),1)*{7;9;10;5;8;4;2;1;6;3;7;9;10;5;8;4;2}),11)+1),1)=RIGHT(F327),IF(AND(G327="女",I327&gt;$C$3),"超龄",IF(AND(G327="男",I327&gt;$C$4),"超龄","正确")),"证件号码错误")))</f>
        <v/>
      </c>
      <c r="K327" s="42"/>
      <c r="L327" s="41"/>
      <c r="M327" s="42"/>
      <c r="N327" s="66"/>
      <c r="O327" s="66"/>
    </row>
    <row r="328" customHeight="1" spans="2:15">
      <c r="B328" s="41">
        <v>319</v>
      </c>
      <c r="C328" s="41"/>
      <c r="D328" s="41"/>
      <c r="E328" s="42"/>
      <c r="F328" s="42"/>
      <c r="G328" s="44" t="str">
        <f t="shared" si="12"/>
        <v/>
      </c>
      <c r="H328" s="41" t="str">
        <f t="shared" si="13"/>
        <v/>
      </c>
      <c r="I328" s="41" t="str">
        <f ca="1" t="shared" si="14"/>
        <v/>
      </c>
      <c r="J328" s="41" t="str">
        <f ca="1">IF(F328="","",IF(LEN(F328)&lt;&gt;18,"证件号码长度错误",IF(MID("10X98765432",(MOD(SUMPRODUCT(MID(F328,ROW(INDIRECT("1:17")),1)*{7;9;10;5;8;4;2;1;6;3;7;9;10;5;8;4;2}),11)+1),1)=RIGHT(F328),IF(AND(G328="女",I328&gt;$C$3),"超龄",IF(AND(G328="男",I328&gt;$C$4),"超龄","正确")),"证件号码错误")))</f>
        <v/>
      </c>
      <c r="K328" s="42"/>
      <c r="L328" s="41"/>
      <c r="M328" s="42"/>
      <c r="N328" s="66"/>
      <c r="O328" s="66"/>
    </row>
    <row r="329" customHeight="1" spans="2:15">
      <c r="B329" s="41">
        <v>320</v>
      </c>
      <c r="C329" s="41"/>
      <c r="D329" s="41"/>
      <c r="E329" s="42"/>
      <c r="F329" s="42"/>
      <c r="G329" s="44" t="str">
        <f t="shared" si="12"/>
        <v/>
      </c>
      <c r="H329" s="41" t="str">
        <f t="shared" si="13"/>
        <v/>
      </c>
      <c r="I329" s="41" t="str">
        <f ca="1" t="shared" si="14"/>
        <v/>
      </c>
      <c r="J329" s="41" t="str">
        <f ca="1">IF(F329="","",IF(LEN(F329)&lt;&gt;18,"证件号码长度错误",IF(MID("10X98765432",(MOD(SUMPRODUCT(MID(F329,ROW(INDIRECT("1:17")),1)*{7;9;10;5;8;4;2;1;6;3;7;9;10;5;8;4;2}),11)+1),1)=RIGHT(F329),IF(AND(G329="女",I329&gt;$C$3),"超龄",IF(AND(G329="男",I329&gt;$C$4),"超龄","正确")),"证件号码错误")))</f>
        <v/>
      </c>
      <c r="K329" s="42"/>
      <c r="L329" s="41"/>
      <c r="M329" s="42"/>
      <c r="N329" s="66"/>
      <c r="O329" s="66"/>
    </row>
    <row r="330" customHeight="1" spans="2:15">
      <c r="B330" s="41">
        <v>321</v>
      </c>
      <c r="C330" s="41"/>
      <c r="D330" s="41"/>
      <c r="E330" s="42"/>
      <c r="F330" s="42"/>
      <c r="G330" s="44" t="str">
        <f t="shared" si="12"/>
        <v/>
      </c>
      <c r="H330" s="41" t="str">
        <f t="shared" si="13"/>
        <v/>
      </c>
      <c r="I330" s="41" t="str">
        <f ca="1" t="shared" si="14"/>
        <v/>
      </c>
      <c r="J330" s="41" t="str">
        <f ca="1">IF(F330="","",IF(LEN(F330)&lt;&gt;18,"证件号码长度错误",IF(MID("10X98765432",(MOD(SUMPRODUCT(MID(F330,ROW(INDIRECT("1:17")),1)*{7;9;10;5;8;4;2;1;6;3;7;9;10;5;8;4;2}),11)+1),1)=RIGHT(F330),IF(AND(G330="女",I330&gt;$C$3),"超龄",IF(AND(G330="男",I330&gt;$C$4),"超龄","正确")),"证件号码错误")))</f>
        <v/>
      </c>
      <c r="K330" s="42"/>
      <c r="L330" s="41"/>
      <c r="M330" s="42"/>
      <c r="N330" s="66"/>
      <c r="O330" s="66"/>
    </row>
    <row r="331" customHeight="1" spans="2:15">
      <c r="B331" s="41">
        <v>322</v>
      </c>
      <c r="C331" s="41"/>
      <c r="D331" s="41"/>
      <c r="E331" s="42"/>
      <c r="F331" s="42"/>
      <c r="G331" s="44" t="str">
        <f t="shared" ref="G331:G394" si="15">IF(ISBLANK(F331),"",IF(MOD(MID(F331,17,1),2)=1,"男","女"))</f>
        <v/>
      </c>
      <c r="H331" s="41" t="str">
        <f t="shared" ref="H331:H394" si="16">IF($C$5="年月日",TEXT(MID(F331,7,8),"0000年00月00日"),IF($C$5="斜杠",IF(F331="","",MID(F331,7,4)&amp;"/"&amp;MID(F331,11,2)&amp;"/"&amp;MID(F331,13,2)),IF($C$5="横杠",TEXT(MID(F331,7,8),"0000-00-00"),IF($C$5="数字",TEXT(MID(F331,7,8),"00000000"),""))))</f>
        <v/>
      </c>
      <c r="I331" s="41" t="str">
        <f ca="1" t="shared" ref="I331:I394" si="17">IF(F331="","",DATEDIF(TEXT(MID(F331,7,8),"0000-00-00"),TODAY(),"Y"))</f>
        <v/>
      </c>
      <c r="J331" s="41" t="str">
        <f ca="1">IF(F331="","",IF(LEN(F331)&lt;&gt;18,"证件号码长度错误",IF(MID("10X98765432",(MOD(SUMPRODUCT(MID(F331,ROW(INDIRECT("1:17")),1)*{7;9;10;5;8;4;2;1;6;3;7;9;10;5;8;4;2}),11)+1),1)=RIGHT(F331),IF(AND(G331="女",I331&gt;$C$3),"超龄",IF(AND(G331="男",I331&gt;$C$4),"超龄","正确")),"证件号码错误")))</f>
        <v/>
      </c>
      <c r="K331" s="42"/>
      <c r="L331" s="41"/>
      <c r="M331" s="42"/>
      <c r="N331" s="66"/>
      <c r="O331" s="66"/>
    </row>
    <row r="332" customHeight="1" spans="2:15">
      <c r="B332" s="41">
        <v>323</v>
      </c>
      <c r="C332" s="41"/>
      <c r="D332" s="41"/>
      <c r="E332" s="42"/>
      <c r="F332" s="42"/>
      <c r="G332" s="44" t="str">
        <f t="shared" si="15"/>
        <v/>
      </c>
      <c r="H332" s="41" t="str">
        <f t="shared" si="16"/>
        <v/>
      </c>
      <c r="I332" s="41" t="str">
        <f ca="1" t="shared" si="17"/>
        <v/>
      </c>
      <c r="J332" s="41" t="str">
        <f ca="1">IF(F332="","",IF(LEN(F332)&lt;&gt;18,"证件号码长度错误",IF(MID("10X98765432",(MOD(SUMPRODUCT(MID(F332,ROW(INDIRECT("1:17")),1)*{7;9;10;5;8;4;2;1;6;3;7;9;10;5;8;4;2}),11)+1),1)=RIGHT(F332),IF(AND(G332="女",I332&gt;$C$3),"超龄",IF(AND(G332="男",I332&gt;$C$4),"超龄","正确")),"证件号码错误")))</f>
        <v/>
      </c>
      <c r="K332" s="42"/>
      <c r="L332" s="41"/>
      <c r="M332" s="42"/>
      <c r="N332" s="66"/>
      <c r="O332" s="66"/>
    </row>
    <row r="333" customHeight="1" spans="2:15">
      <c r="B333" s="41">
        <v>324</v>
      </c>
      <c r="C333" s="41"/>
      <c r="D333" s="41"/>
      <c r="E333" s="42"/>
      <c r="F333" s="42"/>
      <c r="G333" s="44" t="str">
        <f t="shared" si="15"/>
        <v/>
      </c>
      <c r="H333" s="41" t="str">
        <f t="shared" si="16"/>
        <v/>
      </c>
      <c r="I333" s="41" t="str">
        <f ca="1" t="shared" si="17"/>
        <v/>
      </c>
      <c r="J333" s="41" t="str">
        <f ca="1">IF(F333="","",IF(LEN(F333)&lt;&gt;18,"证件号码长度错误",IF(MID("10X98765432",(MOD(SUMPRODUCT(MID(F333,ROW(INDIRECT("1:17")),1)*{7;9;10;5;8;4;2;1;6;3;7;9;10;5;8;4;2}),11)+1),1)=RIGHT(F333),IF(AND(G333="女",I333&gt;$C$3),"超龄",IF(AND(G333="男",I333&gt;$C$4),"超龄","正确")),"证件号码错误")))</f>
        <v/>
      </c>
      <c r="K333" s="42"/>
      <c r="L333" s="41"/>
      <c r="M333" s="42"/>
      <c r="N333" s="66"/>
      <c r="O333" s="66"/>
    </row>
    <row r="334" customHeight="1" spans="2:15">
      <c r="B334" s="41">
        <v>325</v>
      </c>
      <c r="C334" s="41"/>
      <c r="D334" s="41"/>
      <c r="E334" s="42"/>
      <c r="F334" s="42"/>
      <c r="G334" s="44" t="str">
        <f t="shared" si="15"/>
        <v/>
      </c>
      <c r="H334" s="41" t="str">
        <f t="shared" si="16"/>
        <v/>
      </c>
      <c r="I334" s="41" t="str">
        <f ca="1" t="shared" si="17"/>
        <v/>
      </c>
      <c r="J334" s="41" t="str">
        <f ca="1">IF(F334="","",IF(LEN(F334)&lt;&gt;18,"证件号码长度错误",IF(MID("10X98765432",(MOD(SUMPRODUCT(MID(F334,ROW(INDIRECT("1:17")),1)*{7;9;10;5;8;4;2;1;6;3;7;9;10;5;8;4;2}),11)+1),1)=RIGHT(F334),IF(AND(G334="女",I334&gt;$C$3),"超龄",IF(AND(G334="男",I334&gt;$C$4),"超龄","正确")),"证件号码错误")))</f>
        <v/>
      </c>
      <c r="K334" s="42"/>
      <c r="L334" s="41"/>
      <c r="M334" s="42"/>
      <c r="N334" s="66"/>
      <c r="O334" s="66"/>
    </row>
    <row r="335" customHeight="1" spans="2:15">
      <c r="B335" s="41">
        <v>326</v>
      </c>
      <c r="C335" s="41"/>
      <c r="D335" s="41"/>
      <c r="E335" s="42"/>
      <c r="F335" s="42"/>
      <c r="G335" s="44" t="str">
        <f t="shared" si="15"/>
        <v/>
      </c>
      <c r="H335" s="41" t="str">
        <f t="shared" si="16"/>
        <v/>
      </c>
      <c r="I335" s="41" t="str">
        <f ca="1" t="shared" si="17"/>
        <v/>
      </c>
      <c r="J335" s="41" t="str">
        <f ca="1">IF(F335="","",IF(LEN(F335)&lt;&gt;18,"证件号码长度错误",IF(MID("10X98765432",(MOD(SUMPRODUCT(MID(F335,ROW(INDIRECT("1:17")),1)*{7;9;10;5;8;4;2;1;6;3;7;9;10;5;8;4;2}),11)+1),1)=RIGHT(F335),IF(AND(G335="女",I335&gt;$C$3),"超龄",IF(AND(G335="男",I335&gt;$C$4),"超龄","正确")),"证件号码错误")))</f>
        <v/>
      </c>
      <c r="K335" s="42"/>
      <c r="L335" s="41"/>
      <c r="M335" s="42"/>
      <c r="N335" s="66"/>
      <c r="O335" s="66"/>
    </row>
    <row r="336" customHeight="1" spans="2:15">
      <c r="B336" s="41">
        <v>327</v>
      </c>
      <c r="C336" s="41"/>
      <c r="D336" s="41"/>
      <c r="E336" s="42"/>
      <c r="F336" s="42"/>
      <c r="G336" s="44" t="str">
        <f t="shared" si="15"/>
        <v/>
      </c>
      <c r="H336" s="41" t="str">
        <f t="shared" si="16"/>
        <v/>
      </c>
      <c r="I336" s="41" t="str">
        <f ca="1" t="shared" si="17"/>
        <v/>
      </c>
      <c r="J336" s="41" t="str">
        <f ca="1">IF(F336="","",IF(LEN(F336)&lt;&gt;18,"证件号码长度错误",IF(MID("10X98765432",(MOD(SUMPRODUCT(MID(F336,ROW(INDIRECT("1:17")),1)*{7;9;10;5;8;4;2;1;6;3;7;9;10;5;8;4;2}),11)+1),1)=RIGHT(F336),IF(AND(G336="女",I336&gt;$C$3),"超龄",IF(AND(G336="男",I336&gt;$C$4),"超龄","正确")),"证件号码错误")))</f>
        <v/>
      </c>
      <c r="K336" s="42"/>
      <c r="L336" s="41"/>
      <c r="M336" s="42"/>
      <c r="N336" s="66"/>
      <c r="O336" s="66"/>
    </row>
    <row r="337" customHeight="1" spans="2:15">
      <c r="B337" s="41">
        <v>328</v>
      </c>
      <c r="C337" s="41"/>
      <c r="D337" s="41"/>
      <c r="E337" s="42"/>
      <c r="F337" s="42"/>
      <c r="G337" s="44" t="str">
        <f t="shared" si="15"/>
        <v/>
      </c>
      <c r="H337" s="41" t="str">
        <f t="shared" si="16"/>
        <v/>
      </c>
      <c r="I337" s="41" t="str">
        <f ca="1" t="shared" si="17"/>
        <v/>
      </c>
      <c r="J337" s="41" t="str">
        <f ca="1">IF(F337="","",IF(LEN(F337)&lt;&gt;18,"证件号码长度错误",IF(MID("10X98765432",(MOD(SUMPRODUCT(MID(F337,ROW(INDIRECT("1:17")),1)*{7;9;10;5;8;4;2;1;6;3;7;9;10;5;8;4;2}),11)+1),1)=RIGHT(F337),IF(AND(G337="女",I337&gt;$C$3),"超龄",IF(AND(G337="男",I337&gt;$C$4),"超龄","正确")),"证件号码错误")))</f>
        <v/>
      </c>
      <c r="K337" s="42"/>
      <c r="L337" s="41"/>
      <c r="M337" s="42"/>
      <c r="N337" s="66"/>
      <c r="O337" s="66"/>
    </row>
    <row r="338" customHeight="1" spans="2:15">
      <c r="B338" s="41">
        <v>329</v>
      </c>
      <c r="C338" s="41"/>
      <c r="D338" s="41"/>
      <c r="E338" s="42"/>
      <c r="F338" s="42"/>
      <c r="G338" s="44" t="str">
        <f t="shared" si="15"/>
        <v/>
      </c>
      <c r="H338" s="41" t="str">
        <f t="shared" si="16"/>
        <v/>
      </c>
      <c r="I338" s="41" t="str">
        <f ca="1" t="shared" si="17"/>
        <v/>
      </c>
      <c r="J338" s="41" t="str">
        <f ca="1">IF(F338="","",IF(LEN(F338)&lt;&gt;18,"证件号码长度错误",IF(MID("10X98765432",(MOD(SUMPRODUCT(MID(F338,ROW(INDIRECT("1:17")),1)*{7;9;10;5;8;4;2;1;6;3;7;9;10;5;8;4;2}),11)+1),1)=RIGHT(F338),IF(AND(G338="女",I338&gt;$C$3),"超龄",IF(AND(G338="男",I338&gt;$C$4),"超龄","正确")),"证件号码错误")))</f>
        <v/>
      </c>
      <c r="K338" s="42"/>
      <c r="L338" s="41"/>
      <c r="M338" s="42"/>
      <c r="N338" s="66"/>
      <c r="O338" s="66"/>
    </row>
    <row r="339" customHeight="1" spans="2:15">
      <c r="B339" s="41">
        <v>330</v>
      </c>
      <c r="C339" s="41"/>
      <c r="D339" s="41"/>
      <c r="E339" s="42"/>
      <c r="F339" s="42"/>
      <c r="G339" s="44" t="str">
        <f t="shared" si="15"/>
        <v/>
      </c>
      <c r="H339" s="41" t="str">
        <f t="shared" si="16"/>
        <v/>
      </c>
      <c r="I339" s="41" t="str">
        <f ca="1" t="shared" si="17"/>
        <v/>
      </c>
      <c r="J339" s="41" t="str">
        <f ca="1">IF(F339="","",IF(LEN(F339)&lt;&gt;18,"证件号码长度错误",IF(MID("10X98765432",(MOD(SUMPRODUCT(MID(F339,ROW(INDIRECT("1:17")),1)*{7;9;10;5;8;4;2;1;6;3;7;9;10;5;8;4;2}),11)+1),1)=RIGHT(F339),IF(AND(G339="女",I339&gt;$C$3),"超龄",IF(AND(G339="男",I339&gt;$C$4),"超龄","正确")),"证件号码错误")))</f>
        <v/>
      </c>
      <c r="K339" s="42"/>
      <c r="L339" s="41"/>
      <c r="M339" s="42"/>
      <c r="N339" s="66"/>
      <c r="O339" s="66"/>
    </row>
    <row r="340" customHeight="1" spans="2:15">
      <c r="B340" s="41">
        <v>331</v>
      </c>
      <c r="C340" s="41"/>
      <c r="D340" s="41"/>
      <c r="E340" s="42"/>
      <c r="F340" s="42"/>
      <c r="G340" s="44" t="str">
        <f t="shared" si="15"/>
        <v/>
      </c>
      <c r="H340" s="41" t="str">
        <f t="shared" si="16"/>
        <v/>
      </c>
      <c r="I340" s="41" t="str">
        <f ca="1" t="shared" si="17"/>
        <v/>
      </c>
      <c r="J340" s="41" t="str">
        <f ca="1">IF(F340="","",IF(LEN(F340)&lt;&gt;18,"证件号码长度错误",IF(MID("10X98765432",(MOD(SUMPRODUCT(MID(F340,ROW(INDIRECT("1:17")),1)*{7;9;10;5;8;4;2;1;6;3;7;9;10;5;8;4;2}),11)+1),1)=RIGHT(F340),IF(AND(G340="女",I340&gt;$C$3),"超龄",IF(AND(G340="男",I340&gt;$C$4),"超龄","正确")),"证件号码错误")))</f>
        <v/>
      </c>
      <c r="K340" s="42"/>
      <c r="L340" s="41"/>
      <c r="M340" s="42"/>
      <c r="N340" s="66"/>
      <c r="O340" s="66"/>
    </row>
    <row r="341" customHeight="1" spans="2:15">
      <c r="B341" s="41">
        <v>332</v>
      </c>
      <c r="C341" s="41"/>
      <c r="D341" s="41"/>
      <c r="E341" s="42"/>
      <c r="F341" s="42"/>
      <c r="G341" s="44" t="str">
        <f t="shared" si="15"/>
        <v/>
      </c>
      <c r="H341" s="41" t="str">
        <f t="shared" si="16"/>
        <v/>
      </c>
      <c r="I341" s="41" t="str">
        <f ca="1" t="shared" si="17"/>
        <v/>
      </c>
      <c r="J341" s="41" t="str">
        <f ca="1">IF(F341="","",IF(LEN(F341)&lt;&gt;18,"证件号码长度错误",IF(MID("10X98765432",(MOD(SUMPRODUCT(MID(F341,ROW(INDIRECT("1:17")),1)*{7;9;10;5;8;4;2;1;6;3;7;9;10;5;8;4;2}),11)+1),1)=RIGHT(F341),IF(AND(G341="女",I341&gt;$C$3),"超龄",IF(AND(G341="男",I341&gt;$C$4),"超龄","正确")),"证件号码错误")))</f>
        <v/>
      </c>
      <c r="K341" s="42"/>
      <c r="L341" s="41"/>
      <c r="M341" s="42"/>
      <c r="N341" s="66"/>
      <c r="O341" s="66"/>
    </row>
    <row r="342" customHeight="1" spans="2:15">
      <c r="B342" s="41">
        <v>333</v>
      </c>
      <c r="C342" s="41"/>
      <c r="D342" s="41"/>
      <c r="E342" s="42"/>
      <c r="F342" s="42"/>
      <c r="G342" s="44" t="str">
        <f t="shared" si="15"/>
        <v/>
      </c>
      <c r="H342" s="41" t="str">
        <f t="shared" si="16"/>
        <v/>
      </c>
      <c r="I342" s="41" t="str">
        <f ca="1" t="shared" si="17"/>
        <v/>
      </c>
      <c r="J342" s="41" t="str">
        <f ca="1">IF(F342="","",IF(LEN(F342)&lt;&gt;18,"证件号码长度错误",IF(MID("10X98765432",(MOD(SUMPRODUCT(MID(F342,ROW(INDIRECT("1:17")),1)*{7;9;10;5;8;4;2;1;6;3;7;9;10;5;8;4;2}),11)+1),1)=RIGHT(F342),IF(AND(G342="女",I342&gt;$C$3),"超龄",IF(AND(G342="男",I342&gt;$C$4),"超龄","正确")),"证件号码错误")))</f>
        <v/>
      </c>
      <c r="K342" s="42"/>
      <c r="L342" s="41"/>
      <c r="M342" s="42"/>
      <c r="N342" s="66"/>
      <c r="O342" s="66"/>
    </row>
    <row r="343" customHeight="1" spans="2:15">
      <c r="B343" s="41">
        <v>334</v>
      </c>
      <c r="C343" s="41"/>
      <c r="D343" s="41"/>
      <c r="E343" s="42"/>
      <c r="F343" s="42"/>
      <c r="G343" s="44" t="str">
        <f t="shared" si="15"/>
        <v/>
      </c>
      <c r="H343" s="41" t="str">
        <f t="shared" si="16"/>
        <v/>
      </c>
      <c r="I343" s="41" t="str">
        <f ca="1" t="shared" si="17"/>
        <v/>
      </c>
      <c r="J343" s="41" t="str">
        <f ca="1">IF(F343="","",IF(LEN(F343)&lt;&gt;18,"证件号码长度错误",IF(MID("10X98765432",(MOD(SUMPRODUCT(MID(F343,ROW(INDIRECT("1:17")),1)*{7;9;10;5;8;4;2;1;6;3;7;9;10;5;8;4;2}),11)+1),1)=RIGHT(F343),IF(AND(G343="女",I343&gt;$C$3),"超龄",IF(AND(G343="男",I343&gt;$C$4),"超龄","正确")),"证件号码错误")))</f>
        <v/>
      </c>
      <c r="K343" s="42"/>
      <c r="L343" s="41"/>
      <c r="M343" s="42"/>
      <c r="N343" s="66"/>
      <c r="O343" s="66"/>
    </row>
    <row r="344" customHeight="1" spans="2:15">
      <c r="B344" s="41">
        <v>335</v>
      </c>
      <c r="C344" s="41"/>
      <c r="D344" s="41"/>
      <c r="E344" s="42"/>
      <c r="F344" s="42"/>
      <c r="G344" s="44" t="str">
        <f t="shared" si="15"/>
        <v/>
      </c>
      <c r="H344" s="41" t="str">
        <f t="shared" si="16"/>
        <v/>
      </c>
      <c r="I344" s="41" t="str">
        <f ca="1" t="shared" si="17"/>
        <v/>
      </c>
      <c r="J344" s="41" t="str">
        <f ca="1">IF(F344="","",IF(LEN(F344)&lt;&gt;18,"证件号码长度错误",IF(MID("10X98765432",(MOD(SUMPRODUCT(MID(F344,ROW(INDIRECT("1:17")),1)*{7;9;10;5;8;4;2;1;6;3;7;9;10;5;8;4;2}),11)+1),1)=RIGHT(F344),IF(AND(G344="女",I344&gt;$C$3),"超龄",IF(AND(G344="男",I344&gt;$C$4),"超龄","正确")),"证件号码错误")))</f>
        <v/>
      </c>
      <c r="K344" s="42"/>
      <c r="L344" s="41"/>
      <c r="M344" s="42"/>
      <c r="N344" s="66"/>
      <c r="O344" s="66"/>
    </row>
    <row r="345" customHeight="1" spans="2:15">
      <c r="B345" s="41">
        <v>336</v>
      </c>
      <c r="C345" s="41"/>
      <c r="D345" s="41"/>
      <c r="E345" s="42"/>
      <c r="F345" s="42"/>
      <c r="G345" s="44" t="str">
        <f t="shared" si="15"/>
        <v/>
      </c>
      <c r="H345" s="41" t="str">
        <f t="shared" si="16"/>
        <v/>
      </c>
      <c r="I345" s="41" t="str">
        <f ca="1" t="shared" si="17"/>
        <v/>
      </c>
      <c r="J345" s="41" t="str">
        <f ca="1">IF(F345="","",IF(LEN(F345)&lt;&gt;18,"证件号码长度错误",IF(MID("10X98765432",(MOD(SUMPRODUCT(MID(F345,ROW(INDIRECT("1:17")),1)*{7;9;10;5;8;4;2;1;6;3;7;9;10;5;8;4;2}),11)+1),1)=RIGHT(F345),IF(AND(G345="女",I345&gt;$C$3),"超龄",IF(AND(G345="男",I345&gt;$C$4),"超龄","正确")),"证件号码错误")))</f>
        <v/>
      </c>
      <c r="K345" s="42"/>
      <c r="L345" s="41"/>
      <c r="M345" s="42"/>
      <c r="N345" s="66"/>
      <c r="O345" s="66"/>
    </row>
    <row r="346" customHeight="1" spans="2:15">
      <c r="B346" s="41">
        <v>337</v>
      </c>
      <c r="C346" s="41"/>
      <c r="D346" s="41"/>
      <c r="E346" s="42"/>
      <c r="F346" s="42"/>
      <c r="G346" s="44" t="str">
        <f t="shared" si="15"/>
        <v/>
      </c>
      <c r="H346" s="41" t="str">
        <f t="shared" si="16"/>
        <v/>
      </c>
      <c r="I346" s="41" t="str">
        <f ca="1" t="shared" si="17"/>
        <v/>
      </c>
      <c r="J346" s="41" t="str">
        <f ca="1">IF(F346="","",IF(LEN(F346)&lt;&gt;18,"证件号码长度错误",IF(MID("10X98765432",(MOD(SUMPRODUCT(MID(F346,ROW(INDIRECT("1:17")),1)*{7;9;10;5;8;4;2;1;6;3;7;9;10;5;8;4;2}),11)+1),1)=RIGHT(F346),IF(AND(G346="女",I346&gt;$C$3),"超龄",IF(AND(G346="男",I346&gt;$C$4),"超龄","正确")),"证件号码错误")))</f>
        <v/>
      </c>
      <c r="K346" s="42"/>
      <c r="L346" s="41"/>
      <c r="M346" s="42"/>
      <c r="N346" s="66"/>
      <c r="O346" s="66"/>
    </row>
    <row r="347" customHeight="1" spans="2:15">
      <c r="B347" s="41">
        <v>338</v>
      </c>
      <c r="C347" s="41"/>
      <c r="D347" s="41"/>
      <c r="E347" s="42"/>
      <c r="F347" s="42"/>
      <c r="G347" s="44" t="str">
        <f t="shared" si="15"/>
        <v/>
      </c>
      <c r="H347" s="41" t="str">
        <f t="shared" si="16"/>
        <v/>
      </c>
      <c r="I347" s="41" t="str">
        <f ca="1" t="shared" si="17"/>
        <v/>
      </c>
      <c r="J347" s="41" t="str">
        <f ca="1">IF(F347="","",IF(LEN(F347)&lt;&gt;18,"证件号码长度错误",IF(MID("10X98765432",(MOD(SUMPRODUCT(MID(F347,ROW(INDIRECT("1:17")),1)*{7;9;10;5;8;4;2;1;6;3;7;9;10;5;8;4;2}),11)+1),1)=RIGHT(F347),IF(AND(G347="女",I347&gt;$C$3),"超龄",IF(AND(G347="男",I347&gt;$C$4),"超龄","正确")),"证件号码错误")))</f>
        <v/>
      </c>
      <c r="K347" s="42"/>
      <c r="L347" s="41"/>
      <c r="M347" s="42"/>
      <c r="N347" s="66"/>
      <c r="O347" s="66"/>
    </row>
    <row r="348" customHeight="1" spans="2:15">
      <c r="B348" s="41">
        <v>339</v>
      </c>
      <c r="C348" s="41"/>
      <c r="D348" s="41"/>
      <c r="E348" s="42"/>
      <c r="F348" s="42"/>
      <c r="G348" s="44" t="str">
        <f t="shared" si="15"/>
        <v/>
      </c>
      <c r="H348" s="41" t="str">
        <f t="shared" si="16"/>
        <v/>
      </c>
      <c r="I348" s="41" t="str">
        <f ca="1" t="shared" si="17"/>
        <v/>
      </c>
      <c r="J348" s="41" t="str">
        <f ca="1">IF(F348="","",IF(LEN(F348)&lt;&gt;18,"证件号码长度错误",IF(MID("10X98765432",(MOD(SUMPRODUCT(MID(F348,ROW(INDIRECT("1:17")),1)*{7;9;10;5;8;4;2;1;6;3;7;9;10;5;8;4;2}),11)+1),1)=RIGHT(F348),IF(AND(G348="女",I348&gt;$C$3),"超龄",IF(AND(G348="男",I348&gt;$C$4),"超龄","正确")),"证件号码错误")))</f>
        <v/>
      </c>
      <c r="K348" s="42"/>
      <c r="L348" s="41"/>
      <c r="M348" s="42"/>
      <c r="N348" s="66"/>
      <c r="O348" s="66"/>
    </row>
    <row r="349" customHeight="1" spans="2:15">
      <c r="B349" s="41">
        <v>340</v>
      </c>
      <c r="C349" s="41"/>
      <c r="D349" s="41"/>
      <c r="E349" s="42"/>
      <c r="F349" s="42"/>
      <c r="G349" s="44" t="str">
        <f t="shared" si="15"/>
        <v/>
      </c>
      <c r="H349" s="41" t="str">
        <f t="shared" si="16"/>
        <v/>
      </c>
      <c r="I349" s="41" t="str">
        <f ca="1" t="shared" si="17"/>
        <v/>
      </c>
      <c r="J349" s="41" t="str">
        <f ca="1">IF(F349="","",IF(LEN(F349)&lt;&gt;18,"证件号码长度错误",IF(MID("10X98765432",(MOD(SUMPRODUCT(MID(F349,ROW(INDIRECT("1:17")),1)*{7;9;10;5;8;4;2;1;6;3;7;9;10;5;8;4;2}),11)+1),1)=RIGHT(F349),IF(AND(G349="女",I349&gt;$C$3),"超龄",IF(AND(G349="男",I349&gt;$C$4),"超龄","正确")),"证件号码错误")))</f>
        <v/>
      </c>
      <c r="K349" s="42"/>
      <c r="L349" s="41"/>
      <c r="M349" s="42"/>
      <c r="N349" s="66"/>
      <c r="O349" s="66"/>
    </row>
    <row r="350" customHeight="1" spans="2:15">
      <c r="B350" s="41">
        <v>341</v>
      </c>
      <c r="C350" s="41"/>
      <c r="D350" s="41"/>
      <c r="E350" s="42"/>
      <c r="F350" s="42"/>
      <c r="G350" s="44" t="str">
        <f t="shared" si="15"/>
        <v/>
      </c>
      <c r="H350" s="41" t="str">
        <f t="shared" si="16"/>
        <v/>
      </c>
      <c r="I350" s="41" t="str">
        <f ca="1" t="shared" si="17"/>
        <v/>
      </c>
      <c r="J350" s="41" t="str">
        <f ca="1">IF(F350="","",IF(LEN(F350)&lt;&gt;18,"证件号码长度错误",IF(MID("10X98765432",(MOD(SUMPRODUCT(MID(F350,ROW(INDIRECT("1:17")),1)*{7;9;10;5;8;4;2;1;6;3;7;9;10;5;8;4;2}),11)+1),1)=RIGHT(F350),IF(AND(G350="女",I350&gt;$C$3),"超龄",IF(AND(G350="男",I350&gt;$C$4),"超龄","正确")),"证件号码错误")))</f>
        <v/>
      </c>
      <c r="K350" s="42"/>
      <c r="L350" s="41"/>
      <c r="M350" s="42"/>
      <c r="N350" s="66"/>
      <c r="O350" s="66"/>
    </row>
    <row r="351" customHeight="1" spans="2:15">
      <c r="B351" s="41">
        <v>342</v>
      </c>
      <c r="C351" s="41"/>
      <c r="D351" s="41"/>
      <c r="E351" s="42"/>
      <c r="F351" s="42"/>
      <c r="G351" s="44" t="str">
        <f t="shared" si="15"/>
        <v/>
      </c>
      <c r="H351" s="41" t="str">
        <f t="shared" si="16"/>
        <v/>
      </c>
      <c r="I351" s="41" t="str">
        <f ca="1" t="shared" si="17"/>
        <v/>
      </c>
      <c r="J351" s="41" t="str">
        <f ca="1">IF(F351="","",IF(LEN(F351)&lt;&gt;18,"证件号码长度错误",IF(MID("10X98765432",(MOD(SUMPRODUCT(MID(F351,ROW(INDIRECT("1:17")),1)*{7;9;10;5;8;4;2;1;6;3;7;9;10;5;8;4;2}),11)+1),1)=RIGHT(F351),IF(AND(G351="女",I351&gt;$C$3),"超龄",IF(AND(G351="男",I351&gt;$C$4),"超龄","正确")),"证件号码错误")))</f>
        <v/>
      </c>
      <c r="K351" s="42"/>
      <c r="L351" s="41"/>
      <c r="M351" s="42"/>
      <c r="N351" s="66"/>
      <c r="O351" s="66"/>
    </row>
    <row r="352" customHeight="1" spans="2:15">
      <c r="B352" s="41">
        <v>343</v>
      </c>
      <c r="C352" s="41"/>
      <c r="D352" s="41"/>
      <c r="E352" s="42"/>
      <c r="F352" s="42"/>
      <c r="G352" s="44" t="str">
        <f t="shared" si="15"/>
        <v/>
      </c>
      <c r="H352" s="41" t="str">
        <f t="shared" si="16"/>
        <v/>
      </c>
      <c r="I352" s="41" t="str">
        <f ca="1" t="shared" si="17"/>
        <v/>
      </c>
      <c r="J352" s="41" t="str">
        <f ca="1">IF(F352="","",IF(LEN(F352)&lt;&gt;18,"证件号码长度错误",IF(MID("10X98765432",(MOD(SUMPRODUCT(MID(F352,ROW(INDIRECT("1:17")),1)*{7;9;10;5;8;4;2;1;6;3;7;9;10;5;8;4;2}),11)+1),1)=RIGHT(F352),IF(AND(G352="女",I352&gt;$C$3),"超龄",IF(AND(G352="男",I352&gt;$C$4),"超龄","正确")),"证件号码错误")))</f>
        <v/>
      </c>
      <c r="K352" s="42"/>
      <c r="L352" s="41"/>
      <c r="M352" s="42"/>
      <c r="N352" s="66"/>
      <c r="O352" s="66"/>
    </row>
    <row r="353" customHeight="1" spans="2:15">
      <c r="B353" s="41">
        <v>344</v>
      </c>
      <c r="C353" s="41"/>
      <c r="D353" s="41"/>
      <c r="E353" s="42"/>
      <c r="F353" s="42"/>
      <c r="G353" s="44" t="str">
        <f t="shared" si="15"/>
        <v/>
      </c>
      <c r="H353" s="41" t="str">
        <f t="shared" si="16"/>
        <v/>
      </c>
      <c r="I353" s="41" t="str">
        <f ca="1" t="shared" si="17"/>
        <v/>
      </c>
      <c r="J353" s="41" t="str">
        <f ca="1">IF(F353="","",IF(LEN(F353)&lt;&gt;18,"证件号码长度错误",IF(MID("10X98765432",(MOD(SUMPRODUCT(MID(F353,ROW(INDIRECT("1:17")),1)*{7;9;10;5;8;4;2;1;6;3;7;9;10;5;8;4;2}),11)+1),1)=RIGHT(F353),IF(AND(G353="女",I353&gt;$C$3),"超龄",IF(AND(G353="男",I353&gt;$C$4),"超龄","正确")),"证件号码错误")))</f>
        <v/>
      </c>
      <c r="K353" s="42"/>
      <c r="L353" s="41"/>
      <c r="M353" s="42"/>
      <c r="N353" s="66"/>
      <c r="O353" s="66"/>
    </row>
    <row r="354" customHeight="1" spans="2:15">
      <c r="B354" s="41">
        <v>345</v>
      </c>
      <c r="C354" s="41"/>
      <c r="D354" s="41"/>
      <c r="E354" s="42"/>
      <c r="F354" s="42"/>
      <c r="G354" s="44" t="str">
        <f t="shared" si="15"/>
        <v/>
      </c>
      <c r="H354" s="41" t="str">
        <f t="shared" si="16"/>
        <v/>
      </c>
      <c r="I354" s="41" t="str">
        <f ca="1" t="shared" si="17"/>
        <v/>
      </c>
      <c r="J354" s="41" t="str">
        <f ca="1">IF(F354="","",IF(LEN(F354)&lt;&gt;18,"证件号码长度错误",IF(MID("10X98765432",(MOD(SUMPRODUCT(MID(F354,ROW(INDIRECT("1:17")),1)*{7;9;10;5;8;4;2;1;6;3;7;9;10;5;8;4;2}),11)+1),1)=RIGHT(F354),IF(AND(G354="女",I354&gt;$C$3),"超龄",IF(AND(G354="男",I354&gt;$C$4),"超龄","正确")),"证件号码错误")))</f>
        <v/>
      </c>
      <c r="K354" s="42"/>
      <c r="L354" s="41"/>
      <c r="M354" s="42"/>
      <c r="N354" s="66"/>
      <c r="O354" s="66"/>
    </row>
    <row r="355" customHeight="1" spans="2:15">
      <c r="B355" s="41">
        <v>346</v>
      </c>
      <c r="C355" s="41"/>
      <c r="D355" s="41"/>
      <c r="E355" s="42"/>
      <c r="F355" s="42"/>
      <c r="G355" s="44" t="str">
        <f t="shared" si="15"/>
        <v/>
      </c>
      <c r="H355" s="41" t="str">
        <f t="shared" si="16"/>
        <v/>
      </c>
      <c r="I355" s="41" t="str">
        <f ca="1" t="shared" si="17"/>
        <v/>
      </c>
      <c r="J355" s="41" t="str">
        <f ca="1">IF(F355="","",IF(LEN(F355)&lt;&gt;18,"证件号码长度错误",IF(MID("10X98765432",(MOD(SUMPRODUCT(MID(F355,ROW(INDIRECT("1:17")),1)*{7;9;10;5;8;4;2;1;6;3;7;9;10;5;8;4;2}),11)+1),1)=RIGHT(F355),IF(AND(G355="女",I355&gt;$C$3),"超龄",IF(AND(G355="男",I355&gt;$C$4),"超龄","正确")),"证件号码错误")))</f>
        <v/>
      </c>
      <c r="K355" s="42"/>
      <c r="L355" s="41"/>
      <c r="M355" s="42"/>
      <c r="N355" s="66"/>
      <c r="O355" s="66"/>
    </row>
    <row r="356" customHeight="1" spans="2:15">
      <c r="B356" s="41">
        <v>347</v>
      </c>
      <c r="C356" s="41"/>
      <c r="D356" s="41"/>
      <c r="E356" s="42"/>
      <c r="F356" s="42"/>
      <c r="G356" s="44" t="str">
        <f t="shared" si="15"/>
        <v/>
      </c>
      <c r="H356" s="41" t="str">
        <f t="shared" si="16"/>
        <v/>
      </c>
      <c r="I356" s="41" t="str">
        <f ca="1" t="shared" si="17"/>
        <v/>
      </c>
      <c r="J356" s="41" t="str">
        <f ca="1">IF(F356="","",IF(LEN(F356)&lt;&gt;18,"证件号码长度错误",IF(MID("10X98765432",(MOD(SUMPRODUCT(MID(F356,ROW(INDIRECT("1:17")),1)*{7;9;10;5;8;4;2;1;6;3;7;9;10;5;8;4;2}),11)+1),1)=RIGHT(F356),IF(AND(G356="女",I356&gt;$C$3),"超龄",IF(AND(G356="男",I356&gt;$C$4),"超龄","正确")),"证件号码错误")))</f>
        <v/>
      </c>
      <c r="K356" s="42"/>
      <c r="L356" s="41"/>
      <c r="M356" s="42"/>
      <c r="N356" s="66"/>
      <c r="O356" s="66"/>
    </row>
    <row r="357" customHeight="1" spans="2:15">
      <c r="B357" s="41">
        <v>348</v>
      </c>
      <c r="C357" s="41"/>
      <c r="D357" s="41"/>
      <c r="E357" s="42"/>
      <c r="F357" s="42"/>
      <c r="G357" s="44" t="str">
        <f t="shared" si="15"/>
        <v/>
      </c>
      <c r="H357" s="41" t="str">
        <f t="shared" si="16"/>
        <v/>
      </c>
      <c r="I357" s="41" t="str">
        <f ca="1" t="shared" si="17"/>
        <v/>
      </c>
      <c r="J357" s="41" t="str">
        <f ca="1">IF(F357="","",IF(LEN(F357)&lt;&gt;18,"证件号码长度错误",IF(MID("10X98765432",(MOD(SUMPRODUCT(MID(F357,ROW(INDIRECT("1:17")),1)*{7;9;10;5;8;4;2;1;6;3;7;9;10;5;8;4;2}),11)+1),1)=RIGHT(F357),IF(AND(G357="女",I357&gt;$C$3),"超龄",IF(AND(G357="男",I357&gt;$C$4),"超龄","正确")),"证件号码错误")))</f>
        <v/>
      </c>
      <c r="K357" s="42"/>
      <c r="L357" s="41"/>
      <c r="M357" s="42"/>
      <c r="N357" s="66"/>
      <c r="O357" s="66"/>
    </row>
    <row r="358" customHeight="1" spans="2:15">
      <c r="B358" s="41">
        <v>349</v>
      </c>
      <c r="C358" s="41"/>
      <c r="D358" s="41"/>
      <c r="E358" s="42"/>
      <c r="F358" s="42"/>
      <c r="G358" s="44" t="str">
        <f t="shared" si="15"/>
        <v/>
      </c>
      <c r="H358" s="41" t="str">
        <f t="shared" si="16"/>
        <v/>
      </c>
      <c r="I358" s="41" t="str">
        <f ca="1" t="shared" si="17"/>
        <v/>
      </c>
      <c r="J358" s="41" t="str">
        <f ca="1">IF(F358="","",IF(LEN(F358)&lt;&gt;18,"证件号码长度错误",IF(MID("10X98765432",(MOD(SUMPRODUCT(MID(F358,ROW(INDIRECT("1:17")),1)*{7;9;10;5;8;4;2;1;6;3;7;9;10;5;8;4;2}),11)+1),1)=RIGHT(F358),IF(AND(G358="女",I358&gt;$C$3),"超龄",IF(AND(G358="男",I358&gt;$C$4),"超龄","正确")),"证件号码错误")))</f>
        <v/>
      </c>
      <c r="K358" s="42"/>
      <c r="L358" s="41"/>
      <c r="M358" s="42"/>
      <c r="N358" s="66"/>
      <c r="O358" s="66"/>
    </row>
    <row r="359" customHeight="1" spans="2:15">
      <c r="B359" s="41">
        <v>350</v>
      </c>
      <c r="C359" s="41"/>
      <c r="D359" s="41"/>
      <c r="E359" s="42"/>
      <c r="F359" s="42"/>
      <c r="G359" s="44" t="str">
        <f t="shared" si="15"/>
        <v/>
      </c>
      <c r="H359" s="41" t="str">
        <f t="shared" si="16"/>
        <v/>
      </c>
      <c r="I359" s="41" t="str">
        <f ca="1" t="shared" si="17"/>
        <v/>
      </c>
      <c r="J359" s="41" t="str">
        <f ca="1">IF(F359="","",IF(LEN(F359)&lt;&gt;18,"证件号码长度错误",IF(MID("10X98765432",(MOD(SUMPRODUCT(MID(F359,ROW(INDIRECT("1:17")),1)*{7;9;10;5;8;4;2;1;6;3;7;9;10;5;8;4;2}),11)+1),1)=RIGHT(F359),IF(AND(G359="女",I359&gt;$C$3),"超龄",IF(AND(G359="男",I359&gt;$C$4),"超龄","正确")),"证件号码错误")))</f>
        <v/>
      </c>
      <c r="K359" s="42"/>
      <c r="L359" s="41"/>
      <c r="M359" s="42"/>
      <c r="N359" s="66"/>
      <c r="O359" s="66"/>
    </row>
    <row r="360" customHeight="1" spans="2:15">
      <c r="B360" s="41">
        <v>351</v>
      </c>
      <c r="C360" s="41"/>
      <c r="D360" s="41"/>
      <c r="E360" s="42"/>
      <c r="F360" s="42"/>
      <c r="G360" s="44" t="str">
        <f t="shared" si="15"/>
        <v/>
      </c>
      <c r="H360" s="41" t="str">
        <f t="shared" si="16"/>
        <v/>
      </c>
      <c r="I360" s="41" t="str">
        <f ca="1" t="shared" si="17"/>
        <v/>
      </c>
      <c r="J360" s="41" t="str">
        <f ca="1">IF(F360="","",IF(LEN(F360)&lt;&gt;18,"证件号码长度错误",IF(MID("10X98765432",(MOD(SUMPRODUCT(MID(F360,ROW(INDIRECT("1:17")),1)*{7;9;10;5;8;4;2;1;6;3;7;9;10;5;8;4;2}),11)+1),1)=RIGHT(F360),IF(AND(G360="女",I360&gt;$C$3),"超龄",IF(AND(G360="男",I360&gt;$C$4),"超龄","正确")),"证件号码错误")))</f>
        <v/>
      </c>
      <c r="K360" s="42"/>
      <c r="L360" s="41"/>
      <c r="M360" s="42"/>
      <c r="N360" s="66"/>
      <c r="O360" s="66"/>
    </row>
    <row r="361" customHeight="1" spans="2:15">
      <c r="B361" s="41">
        <v>352</v>
      </c>
      <c r="C361" s="41"/>
      <c r="D361" s="41"/>
      <c r="E361" s="42"/>
      <c r="F361" s="42"/>
      <c r="G361" s="44" t="str">
        <f t="shared" si="15"/>
        <v/>
      </c>
      <c r="H361" s="41" t="str">
        <f t="shared" si="16"/>
        <v/>
      </c>
      <c r="I361" s="41" t="str">
        <f ca="1" t="shared" si="17"/>
        <v/>
      </c>
      <c r="J361" s="41" t="str">
        <f ca="1">IF(F361="","",IF(LEN(F361)&lt;&gt;18,"证件号码长度错误",IF(MID("10X98765432",(MOD(SUMPRODUCT(MID(F361,ROW(INDIRECT("1:17")),1)*{7;9;10;5;8;4;2;1;6;3;7;9;10;5;8;4;2}),11)+1),1)=RIGHT(F361),IF(AND(G361="女",I361&gt;$C$3),"超龄",IF(AND(G361="男",I361&gt;$C$4),"超龄","正确")),"证件号码错误")))</f>
        <v/>
      </c>
      <c r="K361" s="42"/>
      <c r="L361" s="41"/>
      <c r="M361" s="42"/>
      <c r="N361" s="66"/>
      <c r="O361" s="66"/>
    </row>
    <row r="362" customHeight="1" spans="2:15">
      <c r="B362" s="41">
        <v>353</v>
      </c>
      <c r="C362" s="41"/>
      <c r="D362" s="41"/>
      <c r="E362" s="42"/>
      <c r="F362" s="42"/>
      <c r="G362" s="44" t="str">
        <f t="shared" si="15"/>
        <v/>
      </c>
      <c r="H362" s="41" t="str">
        <f t="shared" si="16"/>
        <v/>
      </c>
      <c r="I362" s="41" t="str">
        <f ca="1" t="shared" si="17"/>
        <v/>
      </c>
      <c r="J362" s="41" t="str">
        <f ca="1">IF(F362="","",IF(LEN(F362)&lt;&gt;18,"证件号码长度错误",IF(MID("10X98765432",(MOD(SUMPRODUCT(MID(F362,ROW(INDIRECT("1:17")),1)*{7;9;10;5;8;4;2;1;6;3;7;9;10;5;8;4;2}),11)+1),1)=RIGHT(F362),IF(AND(G362="女",I362&gt;$C$3),"超龄",IF(AND(G362="男",I362&gt;$C$4),"超龄","正确")),"证件号码错误")))</f>
        <v/>
      </c>
      <c r="K362" s="42"/>
      <c r="L362" s="41"/>
      <c r="M362" s="42"/>
      <c r="N362" s="66"/>
      <c r="O362" s="66"/>
    </row>
    <row r="363" customHeight="1" spans="2:15">
      <c r="B363" s="41">
        <v>354</v>
      </c>
      <c r="C363" s="41"/>
      <c r="D363" s="41"/>
      <c r="E363" s="42"/>
      <c r="F363" s="42"/>
      <c r="G363" s="44" t="str">
        <f t="shared" si="15"/>
        <v/>
      </c>
      <c r="H363" s="41" t="str">
        <f t="shared" si="16"/>
        <v/>
      </c>
      <c r="I363" s="41" t="str">
        <f ca="1" t="shared" si="17"/>
        <v/>
      </c>
      <c r="J363" s="41" t="str">
        <f ca="1">IF(F363="","",IF(LEN(F363)&lt;&gt;18,"证件号码长度错误",IF(MID("10X98765432",(MOD(SUMPRODUCT(MID(F363,ROW(INDIRECT("1:17")),1)*{7;9;10;5;8;4;2;1;6;3;7;9;10;5;8;4;2}),11)+1),1)=RIGHT(F363),IF(AND(G363="女",I363&gt;$C$3),"超龄",IF(AND(G363="男",I363&gt;$C$4),"超龄","正确")),"证件号码错误")))</f>
        <v/>
      </c>
      <c r="K363" s="42"/>
      <c r="L363" s="41"/>
      <c r="M363" s="42"/>
      <c r="N363" s="66"/>
      <c r="O363" s="66"/>
    </row>
    <row r="364" customHeight="1" spans="2:15">
      <c r="B364" s="41">
        <v>355</v>
      </c>
      <c r="C364" s="41"/>
      <c r="D364" s="41"/>
      <c r="E364" s="42"/>
      <c r="F364" s="42"/>
      <c r="G364" s="44" t="str">
        <f t="shared" si="15"/>
        <v/>
      </c>
      <c r="H364" s="41" t="str">
        <f t="shared" si="16"/>
        <v/>
      </c>
      <c r="I364" s="41" t="str">
        <f ca="1" t="shared" si="17"/>
        <v/>
      </c>
      <c r="J364" s="41" t="str">
        <f ca="1">IF(F364="","",IF(LEN(F364)&lt;&gt;18,"证件号码长度错误",IF(MID("10X98765432",(MOD(SUMPRODUCT(MID(F364,ROW(INDIRECT("1:17")),1)*{7;9;10;5;8;4;2;1;6;3;7;9;10;5;8;4;2}),11)+1),1)=RIGHT(F364),IF(AND(G364="女",I364&gt;$C$3),"超龄",IF(AND(G364="男",I364&gt;$C$4),"超龄","正确")),"证件号码错误")))</f>
        <v/>
      </c>
      <c r="K364" s="42"/>
      <c r="L364" s="41"/>
      <c r="M364" s="42"/>
      <c r="N364" s="66"/>
      <c r="O364" s="66"/>
    </row>
    <row r="365" customHeight="1" spans="2:15">
      <c r="B365" s="41">
        <v>356</v>
      </c>
      <c r="C365" s="41"/>
      <c r="D365" s="41"/>
      <c r="E365" s="42"/>
      <c r="F365" s="42"/>
      <c r="G365" s="44" t="str">
        <f t="shared" si="15"/>
        <v/>
      </c>
      <c r="H365" s="41" t="str">
        <f t="shared" si="16"/>
        <v/>
      </c>
      <c r="I365" s="41" t="str">
        <f ca="1" t="shared" si="17"/>
        <v/>
      </c>
      <c r="J365" s="41" t="str">
        <f ca="1">IF(F365="","",IF(LEN(F365)&lt;&gt;18,"证件号码长度错误",IF(MID("10X98765432",(MOD(SUMPRODUCT(MID(F365,ROW(INDIRECT("1:17")),1)*{7;9;10;5;8;4;2;1;6;3;7;9;10;5;8;4;2}),11)+1),1)=RIGHT(F365),IF(AND(G365="女",I365&gt;$C$3),"超龄",IF(AND(G365="男",I365&gt;$C$4),"超龄","正确")),"证件号码错误")))</f>
        <v/>
      </c>
      <c r="K365" s="42"/>
      <c r="L365" s="41"/>
      <c r="M365" s="42"/>
      <c r="N365" s="66"/>
      <c r="O365" s="66"/>
    </row>
    <row r="366" customHeight="1" spans="2:15">
      <c r="B366" s="41">
        <v>357</v>
      </c>
      <c r="C366" s="41"/>
      <c r="D366" s="41"/>
      <c r="E366" s="42"/>
      <c r="F366" s="42"/>
      <c r="G366" s="44" t="str">
        <f t="shared" si="15"/>
        <v/>
      </c>
      <c r="H366" s="41" t="str">
        <f t="shared" si="16"/>
        <v/>
      </c>
      <c r="I366" s="41" t="str">
        <f ca="1" t="shared" si="17"/>
        <v/>
      </c>
      <c r="J366" s="41" t="str">
        <f ca="1">IF(F366="","",IF(LEN(F366)&lt;&gt;18,"证件号码长度错误",IF(MID("10X98765432",(MOD(SUMPRODUCT(MID(F366,ROW(INDIRECT("1:17")),1)*{7;9;10;5;8;4;2;1;6;3;7;9;10;5;8;4;2}),11)+1),1)=RIGHT(F366),IF(AND(G366="女",I366&gt;$C$3),"超龄",IF(AND(G366="男",I366&gt;$C$4),"超龄","正确")),"证件号码错误")))</f>
        <v/>
      </c>
      <c r="K366" s="42"/>
      <c r="L366" s="41"/>
      <c r="M366" s="42"/>
      <c r="N366" s="66"/>
      <c r="O366" s="66"/>
    </row>
    <row r="367" customHeight="1" spans="2:15">
      <c r="B367" s="41">
        <v>358</v>
      </c>
      <c r="C367" s="41"/>
      <c r="D367" s="41"/>
      <c r="E367" s="42"/>
      <c r="F367" s="42"/>
      <c r="G367" s="44" t="str">
        <f t="shared" si="15"/>
        <v/>
      </c>
      <c r="H367" s="41" t="str">
        <f t="shared" si="16"/>
        <v/>
      </c>
      <c r="I367" s="41" t="str">
        <f ca="1" t="shared" si="17"/>
        <v/>
      </c>
      <c r="J367" s="41" t="str">
        <f ca="1">IF(F367="","",IF(LEN(F367)&lt;&gt;18,"证件号码长度错误",IF(MID("10X98765432",(MOD(SUMPRODUCT(MID(F367,ROW(INDIRECT("1:17")),1)*{7;9;10;5;8;4;2;1;6;3;7;9;10;5;8;4;2}),11)+1),1)=RIGHT(F367),IF(AND(G367="女",I367&gt;$C$3),"超龄",IF(AND(G367="男",I367&gt;$C$4),"超龄","正确")),"证件号码错误")))</f>
        <v/>
      </c>
      <c r="K367" s="42"/>
      <c r="L367" s="41"/>
      <c r="M367" s="42"/>
      <c r="N367" s="66"/>
      <c r="O367" s="66"/>
    </row>
    <row r="368" customHeight="1" spans="2:15">
      <c r="B368" s="41">
        <v>359</v>
      </c>
      <c r="C368" s="41"/>
      <c r="D368" s="41"/>
      <c r="E368" s="42"/>
      <c r="F368" s="42"/>
      <c r="G368" s="44" t="str">
        <f t="shared" si="15"/>
        <v/>
      </c>
      <c r="H368" s="41" t="str">
        <f t="shared" si="16"/>
        <v/>
      </c>
      <c r="I368" s="41" t="str">
        <f ca="1" t="shared" si="17"/>
        <v/>
      </c>
      <c r="J368" s="41" t="str">
        <f ca="1">IF(F368="","",IF(LEN(F368)&lt;&gt;18,"证件号码长度错误",IF(MID("10X98765432",(MOD(SUMPRODUCT(MID(F368,ROW(INDIRECT("1:17")),1)*{7;9;10;5;8;4;2;1;6;3;7;9;10;5;8;4;2}),11)+1),1)=RIGHT(F368),IF(AND(G368="女",I368&gt;$C$3),"超龄",IF(AND(G368="男",I368&gt;$C$4),"超龄","正确")),"证件号码错误")))</f>
        <v/>
      </c>
      <c r="K368" s="42"/>
      <c r="L368" s="41"/>
      <c r="M368" s="42"/>
      <c r="N368" s="66"/>
      <c r="O368" s="66"/>
    </row>
    <row r="369" customHeight="1" spans="2:15">
      <c r="B369" s="41">
        <v>360</v>
      </c>
      <c r="C369" s="41"/>
      <c r="D369" s="41"/>
      <c r="E369" s="42"/>
      <c r="F369" s="42"/>
      <c r="G369" s="44" t="str">
        <f t="shared" si="15"/>
        <v/>
      </c>
      <c r="H369" s="41" t="str">
        <f t="shared" si="16"/>
        <v/>
      </c>
      <c r="I369" s="41" t="str">
        <f ca="1" t="shared" si="17"/>
        <v/>
      </c>
      <c r="J369" s="41" t="str">
        <f ca="1">IF(F369="","",IF(LEN(F369)&lt;&gt;18,"证件号码长度错误",IF(MID("10X98765432",(MOD(SUMPRODUCT(MID(F369,ROW(INDIRECT("1:17")),1)*{7;9;10;5;8;4;2;1;6;3;7;9;10;5;8;4;2}),11)+1),1)=RIGHT(F369),IF(AND(G369="女",I369&gt;$C$3),"超龄",IF(AND(G369="男",I369&gt;$C$4),"超龄","正确")),"证件号码错误")))</f>
        <v/>
      </c>
      <c r="K369" s="42"/>
      <c r="L369" s="41"/>
      <c r="M369" s="42"/>
      <c r="N369" s="66"/>
      <c r="O369" s="66"/>
    </row>
    <row r="370" customHeight="1" spans="2:15">
      <c r="B370" s="41">
        <v>361</v>
      </c>
      <c r="C370" s="41"/>
      <c r="D370" s="41"/>
      <c r="E370" s="42"/>
      <c r="F370" s="42"/>
      <c r="G370" s="44" t="str">
        <f t="shared" si="15"/>
        <v/>
      </c>
      <c r="H370" s="41" t="str">
        <f t="shared" si="16"/>
        <v/>
      </c>
      <c r="I370" s="41" t="str">
        <f ca="1" t="shared" si="17"/>
        <v/>
      </c>
      <c r="J370" s="41" t="str">
        <f ca="1">IF(F370="","",IF(LEN(F370)&lt;&gt;18,"证件号码长度错误",IF(MID("10X98765432",(MOD(SUMPRODUCT(MID(F370,ROW(INDIRECT("1:17")),1)*{7;9;10;5;8;4;2;1;6;3;7;9;10;5;8;4;2}),11)+1),1)=RIGHT(F370),IF(AND(G370="女",I370&gt;$C$3),"超龄",IF(AND(G370="男",I370&gt;$C$4),"超龄","正确")),"证件号码错误")))</f>
        <v/>
      </c>
      <c r="K370" s="42"/>
      <c r="L370" s="41"/>
      <c r="M370" s="42"/>
      <c r="N370" s="66"/>
      <c r="O370" s="66"/>
    </row>
    <row r="371" customHeight="1" spans="2:15">
      <c r="B371" s="41">
        <v>362</v>
      </c>
      <c r="C371" s="41"/>
      <c r="D371" s="41"/>
      <c r="E371" s="42"/>
      <c r="F371" s="42"/>
      <c r="G371" s="44" t="str">
        <f t="shared" si="15"/>
        <v/>
      </c>
      <c r="H371" s="41" t="str">
        <f t="shared" si="16"/>
        <v/>
      </c>
      <c r="I371" s="41" t="str">
        <f ca="1" t="shared" si="17"/>
        <v/>
      </c>
      <c r="J371" s="41" t="str">
        <f ca="1">IF(F371="","",IF(LEN(F371)&lt;&gt;18,"证件号码长度错误",IF(MID("10X98765432",(MOD(SUMPRODUCT(MID(F371,ROW(INDIRECT("1:17")),1)*{7;9;10;5;8;4;2;1;6;3;7;9;10;5;8;4;2}),11)+1),1)=RIGHT(F371),IF(AND(G371="女",I371&gt;$C$3),"超龄",IF(AND(G371="男",I371&gt;$C$4),"超龄","正确")),"证件号码错误")))</f>
        <v/>
      </c>
      <c r="K371" s="42"/>
      <c r="L371" s="41"/>
      <c r="M371" s="42"/>
      <c r="N371" s="66"/>
      <c r="O371" s="66"/>
    </row>
    <row r="372" customHeight="1" spans="2:15">
      <c r="B372" s="41">
        <v>363</v>
      </c>
      <c r="C372" s="41"/>
      <c r="D372" s="41"/>
      <c r="E372" s="42"/>
      <c r="F372" s="42"/>
      <c r="G372" s="44" t="str">
        <f t="shared" si="15"/>
        <v/>
      </c>
      <c r="H372" s="41" t="str">
        <f t="shared" si="16"/>
        <v/>
      </c>
      <c r="I372" s="41" t="str">
        <f ca="1" t="shared" si="17"/>
        <v/>
      </c>
      <c r="J372" s="41" t="str">
        <f ca="1">IF(F372="","",IF(LEN(F372)&lt;&gt;18,"证件号码长度错误",IF(MID("10X98765432",(MOD(SUMPRODUCT(MID(F372,ROW(INDIRECT("1:17")),1)*{7;9;10;5;8;4;2;1;6;3;7;9;10;5;8;4;2}),11)+1),1)=RIGHT(F372),IF(AND(G372="女",I372&gt;$C$3),"超龄",IF(AND(G372="男",I372&gt;$C$4),"超龄","正确")),"证件号码错误")))</f>
        <v/>
      </c>
      <c r="K372" s="42"/>
      <c r="L372" s="41"/>
      <c r="M372" s="42"/>
      <c r="N372" s="66"/>
      <c r="O372" s="66"/>
    </row>
    <row r="373" customHeight="1" spans="2:15">
      <c r="B373" s="41">
        <v>364</v>
      </c>
      <c r="C373" s="41"/>
      <c r="D373" s="41"/>
      <c r="E373" s="42"/>
      <c r="F373" s="42"/>
      <c r="G373" s="44" t="str">
        <f t="shared" si="15"/>
        <v/>
      </c>
      <c r="H373" s="41" t="str">
        <f t="shared" si="16"/>
        <v/>
      </c>
      <c r="I373" s="41" t="str">
        <f ca="1" t="shared" si="17"/>
        <v/>
      </c>
      <c r="J373" s="41" t="str">
        <f ca="1">IF(F373="","",IF(LEN(F373)&lt;&gt;18,"证件号码长度错误",IF(MID("10X98765432",(MOD(SUMPRODUCT(MID(F373,ROW(INDIRECT("1:17")),1)*{7;9;10;5;8;4;2;1;6;3;7;9;10;5;8;4;2}),11)+1),1)=RIGHT(F373),IF(AND(G373="女",I373&gt;$C$3),"超龄",IF(AND(G373="男",I373&gt;$C$4),"超龄","正确")),"证件号码错误")))</f>
        <v/>
      </c>
      <c r="K373" s="42"/>
      <c r="L373" s="41"/>
      <c r="M373" s="42"/>
      <c r="N373" s="66"/>
      <c r="O373" s="66"/>
    </row>
    <row r="374" customHeight="1" spans="2:15">
      <c r="B374" s="41">
        <v>365</v>
      </c>
      <c r="C374" s="41"/>
      <c r="D374" s="41"/>
      <c r="E374" s="42"/>
      <c r="F374" s="42"/>
      <c r="G374" s="44" t="str">
        <f t="shared" si="15"/>
        <v/>
      </c>
      <c r="H374" s="41" t="str">
        <f t="shared" si="16"/>
        <v/>
      </c>
      <c r="I374" s="41" t="str">
        <f ca="1" t="shared" si="17"/>
        <v/>
      </c>
      <c r="J374" s="41" t="str">
        <f ca="1">IF(F374="","",IF(LEN(F374)&lt;&gt;18,"证件号码长度错误",IF(MID("10X98765432",(MOD(SUMPRODUCT(MID(F374,ROW(INDIRECT("1:17")),1)*{7;9;10;5;8;4;2;1;6;3;7;9;10;5;8;4;2}),11)+1),1)=RIGHT(F374),IF(AND(G374="女",I374&gt;$C$3),"超龄",IF(AND(G374="男",I374&gt;$C$4),"超龄","正确")),"证件号码错误")))</f>
        <v/>
      </c>
      <c r="K374" s="42"/>
      <c r="L374" s="41"/>
      <c r="M374" s="42"/>
      <c r="N374" s="66"/>
      <c r="O374" s="66"/>
    </row>
    <row r="375" customHeight="1" spans="2:15">
      <c r="B375" s="41">
        <v>366</v>
      </c>
      <c r="C375" s="41"/>
      <c r="D375" s="41"/>
      <c r="E375" s="42"/>
      <c r="F375" s="42"/>
      <c r="G375" s="44" t="str">
        <f t="shared" si="15"/>
        <v/>
      </c>
      <c r="H375" s="41" t="str">
        <f t="shared" si="16"/>
        <v/>
      </c>
      <c r="I375" s="41" t="str">
        <f ca="1" t="shared" si="17"/>
        <v/>
      </c>
      <c r="J375" s="41" t="str">
        <f ca="1">IF(F375="","",IF(LEN(F375)&lt;&gt;18,"证件号码长度错误",IF(MID("10X98765432",(MOD(SUMPRODUCT(MID(F375,ROW(INDIRECT("1:17")),1)*{7;9;10;5;8;4;2;1;6;3;7;9;10;5;8;4;2}),11)+1),1)=RIGHT(F375),IF(AND(G375="女",I375&gt;$C$3),"超龄",IF(AND(G375="男",I375&gt;$C$4),"超龄","正确")),"证件号码错误")))</f>
        <v/>
      </c>
      <c r="K375" s="42"/>
      <c r="L375" s="41"/>
      <c r="M375" s="42"/>
      <c r="N375" s="66"/>
      <c r="O375" s="66"/>
    </row>
    <row r="376" customHeight="1" spans="2:15">
      <c r="B376" s="41">
        <v>367</v>
      </c>
      <c r="C376" s="41"/>
      <c r="D376" s="41"/>
      <c r="E376" s="42"/>
      <c r="F376" s="42"/>
      <c r="G376" s="44" t="str">
        <f t="shared" si="15"/>
        <v/>
      </c>
      <c r="H376" s="41" t="str">
        <f t="shared" si="16"/>
        <v/>
      </c>
      <c r="I376" s="41" t="str">
        <f ca="1" t="shared" si="17"/>
        <v/>
      </c>
      <c r="J376" s="41" t="str">
        <f ca="1">IF(F376="","",IF(LEN(F376)&lt;&gt;18,"证件号码长度错误",IF(MID("10X98765432",(MOD(SUMPRODUCT(MID(F376,ROW(INDIRECT("1:17")),1)*{7;9;10;5;8;4;2;1;6;3;7;9;10;5;8;4;2}),11)+1),1)=RIGHT(F376),IF(AND(G376="女",I376&gt;$C$3),"超龄",IF(AND(G376="男",I376&gt;$C$4),"超龄","正确")),"证件号码错误")))</f>
        <v/>
      </c>
      <c r="K376" s="42"/>
      <c r="L376" s="41"/>
      <c r="M376" s="42"/>
      <c r="N376" s="66"/>
      <c r="O376" s="66"/>
    </row>
    <row r="377" customHeight="1" spans="2:15">
      <c r="B377" s="41">
        <v>368</v>
      </c>
      <c r="C377" s="41"/>
      <c r="D377" s="41"/>
      <c r="E377" s="42"/>
      <c r="F377" s="42"/>
      <c r="G377" s="44" t="str">
        <f t="shared" si="15"/>
        <v/>
      </c>
      <c r="H377" s="41" t="str">
        <f t="shared" si="16"/>
        <v/>
      </c>
      <c r="I377" s="41" t="str">
        <f ca="1" t="shared" si="17"/>
        <v/>
      </c>
      <c r="J377" s="41" t="str">
        <f ca="1">IF(F377="","",IF(LEN(F377)&lt;&gt;18,"证件号码长度错误",IF(MID("10X98765432",(MOD(SUMPRODUCT(MID(F377,ROW(INDIRECT("1:17")),1)*{7;9;10;5;8;4;2;1;6;3;7;9;10;5;8;4;2}),11)+1),1)=RIGHT(F377),IF(AND(G377="女",I377&gt;$C$3),"超龄",IF(AND(G377="男",I377&gt;$C$4),"超龄","正确")),"证件号码错误")))</f>
        <v/>
      </c>
      <c r="K377" s="42"/>
      <c r="L377" s="41"/>
      <c r="M377" s="42"/>
      <c r="N377" s="66"/>
      <c r="O377" s="66"/>
    </row>
    <row r="378" customHeight="1" spans="2:15">
      <c r="B378" s="41">
        <v>369</v>
      </c>
      <c r="C378" s="41"/>
      <c r="D378" s="41"/>
      <c r="E378" s="42"/>
      <c r="F378" s="42"/>
      <c r="G378" s="44" t="str">
        <f t="shared" si="15"/>
        <v/>
      </c>
      <c r="H378" s="41" t="str">
        <f t="shared" si="16"/>
        <v/>
      </c>
      <c r="I378" s="41" t="str">
        <f ca="1" t="shared" si="17"/>
        <v/>
      </c>
      <c r="J378" s="41" t="str">
        <f ca="1">IF(F378="","",IF(LEN(F378)&lt;&gt;18,"证件号码长度错误",IF(MID("10X98765432",(MOD(SUMPRODUCT(MID(F378,ROW(INDIRECT("1:17")),1)*{7;9;10;5;8;4;2;1;6;3;7;9;10;5;8;4;2}),11)+1),1)=RIGHT(F378),IF(AND(G378="女",I378&gt;$C$3),"超龄",IF(AND(G378="男",I378&gt;$C$4),"超龄","正确")),"证件号码错误")))</f>
        <v/>
      </c>
      <c r="K378" s="42"/>
      <c r="L378" s="41"/>
      <c r="M378" s="42"/>
      <c r="N378" s="66"/>
      <c r="O378" s="66"/>
    </row>
    <row r="379" customHeight="1" spans="2:15">
      <c r="B379" s="41">
        <v>370</v>
      </c>
      <c r="C379" s="41"/>
      <c r="D379" s="41"/>
      <c r="E379" s="42"/>
      <c r="F379" s="42"/>
      <c r="G379" s="44" t="str">
        <f t="shared" si="15"/>
        <v/>
      </c>
      <c r="H379" s="41" t="str">
        <f t="shared" si="16"/>
        <v/>
      </c>
      <c r="I379" s="41" t="str">
        <f ca="1" t="shared" si="17"/>
        <v/>
      </c>
      <c r="J379" s="41" t="str">
        <f ca="1">IF(F379="","",IF(LEN(F379)&lt;&gt;18,"证件号码长度错误",IF(MID("10X98765432",(MOD(SUMPRODUCT(MID(F379,ROW(INDIRECT("1:17")),1)*{7;9;10;5;8;4;2;1;6;3;7;9;10;5;8;4;2}),11)+1),1)=RIGHT(F379),IF(AND(G379="女",I379&gt;$C$3),"超龄",IF(AND(G379="男",I379&gt;$C$4),"超龄","正确")),"证件号码错误")))</f>
        <v/>
      </c>
      <c r="K379" s="42"/>
      <c r="L379" s="41"/>
      <c r="M379" s="42"/>
      <c r="N379" s="66"/>
      <c r="O379" s="66"/>
    </row>
    <row r="380" customHeight="1" spans="2:15">
      <c r="B380" s="41">
        <v>371</v>
      </c>
      <c r="C380" s="41"/>
      <c r="D380" s="41"/>
      <c r="E380" s="42"/>
      <c r="F380" s="42"/>
      <c r="G380" s="44" t="str">
        <f t="shared" si="15"/>
        <v/>
      </c>
      <c r="H380" s="41" t="str">
        <f t="shared" si="16"/>
        <v/>
      </c>
      <c r="I380" s="41" t="str">
        <f ca="1" t="shared" si="17"/>
        <v/>
      </c>
      <c r="J380" s="41" t="str">
        <f ca="1">IF(F380="","",IF(LEN(F380)&lt;&gt;18,"证件号码长度错误",IF(MID("10X98765432",(MOD(SUMPRODUCT(MID(F380,ROW(INDIRECT("1:17")),1)*{7;9;10;5;8;4;2;1;6;3;7;9;10;5;8;4;2}),11)+1),1)=RIGHT(F380),IF(AND(G380="女",I380&gt;$C$3),"超龄",IF(AND(G380="男",I380&gt;$C$4),"超龄","正确")),"证件号码错误")))</f>
        <v/>
      </c>
      <c r="K380" s="42"/>
      <c r="L380" s="41"/>
      <c r="M380" s="42"/>
      <c r="N380" s="66"/>
      <c r="O380" s="66"/>
    </row>
    <row r="381" customHeight="1" spans="2:15">
      <c r="B381" s="41">
        <v>372</v>
      </c>
      <c r="C381" s="41"/>
      <c r="D381" s="41"/>
      <c r="E381" s="42"/>
      <c r="F381" s="42"/>
      <c r="G381" s="44" t="str">
        <f t="shared" si="15"/>
        <v/>
      </c>
      <c r="H381" s="41" t="str">
        <f t="shared" si="16"/>
        <v/>
      </c>
      <c r="I381" s="41" t="str">
        <f ca="1" t="shared" si="17"/>
        <v/>
      </c>
      <c r="J381" s="41" t="str">
        <f ca="1">IF(F381="","",IF(LEN(F381)&lt;&gt;18,"证件号码长度错误",IF(MID("10X98765432",(MOD(SUMPRODUCT(MID(F381,ROW(INDIRECT("1:17")),1)*{7;9;10;5;8;4;2;1;6;3;7;9;10;5;8;4;2}),11)+1),1)=RIGHT(F381),IF(AND(G381="女",I381&gt;$C$3),"超龄",IF(AND(G381="男",I381&gt;$C$4),"超龄","正确")),"证件号码错误")))</f>
        <v/>
      </c>
      <c r="K381" s="42"/>
      <c r="L381" s="41"/>
      <c r="M381" s="42"/>
      <c r="N381" s="66"/>
      <c r="O381" s="66"/>
    </row>
    <row r="382" customHeight="1" spans="2:15">
      <c r="B382" s="41">
        <v>373</v>
      </c>
      <c r="C382" s="41"/>
      <c r="D382" s="41"/>
      <c r="E382" s="42"/>
      <c r="F382" s="42"/>
      <c r="G382" s="44" t="str">
        <f t="shared" si="15"/>
        <v/>
      </c>
      <c r="H382" s="41" t="str">
        <f t="shared" si="16"/>
        <v/>
      </c>
      <c r="I382" s="41" t="str">
        <f ca="1" t="shared" si="17"/>
        <v/>
      </c>
      <c r="J382" s="41" t="str">
        <f ca="1">IF(F382="","",IF(LEN(F382)&lt;&gt;18,"证件号码长度错误",IF(MID("10X98765432",(MOD(SUMPRODUCT(MID(F382,ROW(INDIRECT("1:17")),1)*{7;9;10;5;8;4;2;1;6;3;7;9;10;5;8;4;2}),11)+1),1)=RIGHT(F382),IF(AND(G382="女",I382&gt;$C$3),"超龄",IF(AND(G382="男",I382&gt;$C$4),"超龄","正确")),"证件号码错误")))</f>
        <v/>
      </c>
      <c r="K382" s="42"/>
      <c r="L382" s="41"/>
      <c r="M382" s="42"/>
      <c r="N382" s="66"/>
      <c r="O382" s="66"/>
    </row>
    <row r="383" customHeight="1" spans="2:15">
      <c r="B383" s="41">
        <v>374</v>
      </c>
      <c r="C383" s="41"/>
      <c r="D383" s="41"/>
      <c r="E383" s="42"/>
      <c r="F383" s="42"/>
      <c r="G383" s="44" t="str">
        <f t="shared" si="15"/>
        <v/>
      </c>
      <c r="H383" s="41" t="str">
        <f t="shared" si="16"/>
        <v/>
      </c>
      <c r="I383" s="41" t="str">
        <f ca="1" t="shared" si="17"/>
        <v/>
      </c>
      <c r="J383" s="41" t="str">
        <f ca="1">IF(F383="","",IF(LEN(F383)&lt;&gt;18,"证件号码长度错误",IF(MID("10X98765432",(MOD(SUMPRODUCT(MID(F383,ROW(INDIRECT("1:17")),1)*{7;9;10;5;8;4;2;1;6;3;7;9;10;5;8;4;2}),11)+1),1)=RIGHT(F383),IF(AND(G383="女",I383&gt;$C$3),"超龄",IF(AND(G383="男",I383&gt;$C$4),"超龄","正确")),"证件号码错误")))</f>
        <v/>
      </c>
      <c r="K383" s="42"/>
      <c r="L383" s="41"/>
      <c r="M383" s="42"/>
      <c r="N383" s="66"/>
      <c r="O383" s="66"/>
    </row>
    <row r="384" customHeight="1" spans="2:15">
      <c r="B384" s="41">
        <v>375</v>
      </c>
      <c r="C384" s="41"/>
      <c r="D384" s="41"/>
      <c r="E384" s="42"/>
      <c r="F384" s="42"/>
      <c r="G384" s="44" t="str">
        <f t="shared" si="15"/>
        <v/>
      </c>
      <c r="H384" s="41" t="str">
        <f t="shared" si="16"/>
        <v/>
      </c>
      <c r="I384" s="41" t="str">
        <f ca="1" t="shared" si="17"/>
        <v/>
      </c>
      <c r="J384" s="41" t="str">
        <f ca="1">IF(F384="","",IF(LEN(F384)&lt;&gt;18,"证件号码长度错误",IF(MID("10X98765432",(MOD(SUMPRODUCT(MID(F384,ROW(INDIRECT("1:17")),1)*{7;9;10;5;8;4;2;1;6;3;7;9;10;5;8;4;2}),11)+1),1)=RIGHT(F384),IF(AND(G384="女",I384&gt;$C$3),"超龄",IF(AND(G384="男",I384&gt;$C$4),"超龄","正确")),"证件号码错误")))</f>
        <v/>
      </c>
      <c r="K384" s="42"/>
      <c r="L384" s="41"/>
      <c r="M384" s="42"/>
      <c r="N384" s="66"/>
      <c r="O384" s="66"/>
    </row>
    <row r="385" customHeight="1" spans="2:15">
      <c r="B385" s="41">
        <v>376</v>
      </c>
      <c r="C385" s="41"/>
      <c r="D385" s="41"/>
      <c r="E385" s="42"/>
      <c r="F385" s="42"/>
      <c r="G385" s="44" t="str">
        <f t="shared" si="15"/>
        <v/>
      </c>
      <c r="H385" s="41" t="str">
        <f t="shared" si="16"/>
        <v/>
      </c>
      <c r="I385" s="41" t="str">
        <f ca="1" t="shared" si="17"/>
        <v/>
      </c>
      <c r="J385" s="41" t="str">
        <f ca="1">IF(F385="","",IF(LEN(F385)&lt;&gt;18,"证件号码长度错误",IF(MID("10X98765432",(MOD(SUMPRODUCT(MID(F385,ROW(INDIRECT("1:17")),1)*{7;9;10;5;8;4;2;1;6;3;7;9;10;5;8;4;2}),11)+1),1)=RIGHT(F385),IF(AND(G385="女",I385&gt;$C$3),"超龄",IF(AND(G385="男",I385&gt;$C$4),"超龄","正确")),"证件号码错误")))</f>
        <v/>
      </c>
      <c r="K385" s="42"/>
      <c r="L385" s="41"/>
      <c r="M385" s="42"/>
      <c r="N385" s="66"/>
      <c r="O385" s="66"/>
    </row>
    <row r="386" customHeight="1" spans="2:15">
      <c r="B386" s="41">
        <v>377</v>
      </c>
      <c r="C386" s="41"/>
      <c r="D386" s="41"/>
      <c r="E386" s="42"/>
      <c r="F386" s="42"/>
      <c r="G386" s="44" t="str">
        <f t="shared" si="15"/>
        <v/>
      </c>
      <c r="H386" s="41" t="str">
        <f t="shared" si="16"/>
        <v/>
      </c>
      <c r="I386" s="41" t="str">
        <f ca="1" t="shared" si="17"/>
        <v/>
      </c>
      <c r="J386" s="41" t="str">
        <f ca="1">IF(F386="","",IF(LEN(F386)&lt;&gt;18,"证件号码长度错误",IF(MID("10X98765432",(MOD(SUMPRODUCT(MID(F386,ROW(INDIRECT("1:17")),1)*{7;9;10;5;8;4;2;1;6;3;7;9;10;5;8;4;2}),11)+1),1)=RIGHT(F386),IF(AND(G386="女",I386&gt;$C$3),"超龄",IF(AND(G386="男",I386&gt;$C$4),"超龄","正确")),"证件号码错误")))</f>
        <v/>
      </c>
      <c r="K386" s="42"/>
      <c r="L386" s="41"/>
      <c r="M386" s="42"/>
      <c r="N386" s="66"/>
      <c r="O386" s="66"/>
    </row>
    <row r="387" customHeight="1" spans="2:15">
      <c r="B387" s="41">
        <v>378</v>
      </c>
      <c r="C387" s="41"/>
      <c r="D387" s="41"/>
      <c r="E387" s="42"/>
      <c r="F387" s="42"/>
      <c r="G387" s="44" t="str">
        <f t="shared" si="15"/>
        <v/>
      </c>
      <c r="H387" s="41" t="str">
        <f t="shared" si="16"/>
        <v/>
      </c>
      <c r="I387" s="41" t="str">
        <f ca="1" t="shared" si="17"/>
        <v/>
      </c>
      <c r="J387" s="41" t="str">
        <f ca="1">IF(F387="","",IF(LEN(F387)&lt;&gt;18,"证件号码长度错误",IF(MID("10X98765432",(MOD(SUMPRODUCT(MID(F387,ROW(INDIRECT("1:17")),1)*{7;9;10;5;8;4;2;1;6;3;7;9;10;5;8;4;2}),11)+1),1)=RIGHT(F387),IF(AND(G387="女",I387&gt;$C$3),"超龄",IF(AND(G387="男",I387&gt;$C$4),"超龄","正确")),"证件号码错误")))</f>
        <v/>
      </c>
      <c r="K387" s="42"/>
      <c r="L387" s="41"/>
      <c r="M387" s="42"/>
      <c r="N387" s="66"/>
      <c r="O387" s="66"/>
    </row>
    <row r="388" customHeight="1" spans="2:15">
      <c r="B388" s="41">
        <v>379</v>
      </c>
      <c r="C388" s="41"/>
      <c r="D388" s="41"/>
      <c r="E388" s="42"/>
      <c r="F388" s="42"/>
      <c r="G388" s="44" t="str">
        <f t="shared" si="15"/>
        <v/>
      </c>
      <c r="H388" s="41" t="str">
        <f t="shared" si="16"/>
        <v/>
      </c>
      <c r="I388" s="41" t="str">
        <f ca="1" t="shared" si="17"/>
        <v/>
      </c>
      <c r="J388" s="41" t="str">
        <f ca="1">IF(F388="","",IF(LEN(F388)&lt;&gt;18,"证件号码长度错误",IF(MID("10X98765432",(MOD(SUMPRODUCT(MID(F388,ROW(INDIRECT("1:17")),1)*{7;9;10;5;8;4;2;1;6;3;7;9;10;5;8;4;2}),11)+1),1)=RIGHT(F388),IF(AND(G388="女",I388&gt;$C$3),"超龄",IF(AND(G388="男",I388&gt;$C$4),"超龄","正确")),"证件号码错误")))</f>
        <v/>
      </c>
      <c r="K388" s="42"/>
      <c r="L388" s="41"/>
      <c r="M388" s="42"/>
      <c r="N388" s="66"/>
      <c r="O388" s="66"/>
    </row>
    <row r="389" customHeight="1" spans="2:15">
      <c r="B389" s="41">
        <v>380</v>
      </c>
      <c r="C389" s="41"/>
      <c r="D389" s="41"/>
      <c r="E389" s="42"/>
      <c r="F389" s="42"/>
      <c r="G389" s="44" t="str">
        <f t="shared" si="15"/>
        <v/>
      </c>
      <c r="H389" s="41" t="str">
        <f t="shared" si="16"/>
        <v/>
      </c>
      <c r="I389" s="41" t="str">
        <f ca="1" t="shared" si="17"/>
        <v/>
      </c>
      <c r="J389" s="41" t="str">
        <f ca="1">IF(F389="","",IF(LEN(F389)&lt;&gt;18,"证件号码长度错误",IF(MID("10X98765432",(MOD(SUMPRODUCT(MID(F389,ROW(INDIRECT("1:17")),1)*{7;9;10;5;8;4;2;1;6;3;7;9;10;5;8;4;2}),11)+1),1)=RIGHT(F389),IF(AND(G389="女",I389&gt;$C$3),"超龄",IF(AND(G389="男",I389&gt;$C$4),"超龄","正确")),"证件号码错误")))</f>
        <v/>
      </c>
      <c r="K389" s="42"/>
      <c r="L389" s="41"/>
      <c r="M389" s="42"/>
      <c r="N389" s="66"/>
      <c r="O389" s="66"/>
    </row>
    <row r="390" customHeight="1" spans="2:15">
      <c r="B390" s="41">
        <v>381</v>
      </c>
      <c r="C390" s="41"/>
      <c r="D390" s="41"/>
      <c r="E390" s="42"/>
      <c r="F390" s="42"/>
      <c r="G390" s="44" t="str">
        <f t="shared" si="15"/>
        <v/>
      </c>
      <c r="H390" s="41" t="str">
        <f t="shared" si="16"/>
        <v/>
      </c>
      <c r="I390" s="41" t="str">
        <f ca="1" t="shared" si="17"/>
        <v/>
      </c>
      <c r="J390" s="41" t="str">
        <f ca="1">IF(F390="","",IF(LEN(F390)&lt;&gt;18,"证件号码长度错误",IF(MID("10X98765432",(MOD(SUMPRODUCT(MID(F390,ROW(INDIRECT("1:17")),1)*{7;9;10;5;8;4;2;1;6;3;7;9;10;5;8;4;2}),11)+1),1)=RIGHT(F390),IF(AND(G390="女",I390&gt;$C$3),"超龄",IF(AND(G390="男",I390&gt;$C$4),"超龄","正确")),"证件号码错误")))</f>
        <v/>
      </c>
      <c r="K390" s="42"/>
      <c r="L390" s="41"/>
      <c r="M390" s="42"/>
      <c r="N390" s="66"/>
      <c r="O390" s="66"/>
    </row>
    <row r="391" customHeight="1" spans="2:15">
      <c r="B391" s="41">
        <v>382</v>
      </c>
      <c r="C391" s="41"/>
      <c r="D391" s="41"/>
      <c r="E391" s="42"/>
      <c r="F391" s="42"/>
      <c r="G391" s="44" t="str">
        <f t="shared" si="15"/>
        <v/>
      </c>
      <c r="H391" s="41" t="str">
        <f t="shared" si="16"/>
        <v/>
      </c>
      <c r="I391" s="41" t="str">
        <f ca="1" t="shared" si="17"/>
        <v/>
      </c>
      <c r="J391" s="41" t="str">
        <f ca="1">IF(F391="","",IF(LEN(F391)&lt;&gt;18,"证件号码长度错误",IF(MID("10X98765432",(MOD(SUMPRODUCT(MID(F391,ROW(INDIRECT("1:17")),1)*{7;9;10;5;8;4;2;1;6;3;7;9;10;5;8;4;2}),11)+1),1)=RIGHT(F391),IF(AND(G391="女",I391&gt;$C$3),"超龄",IF(AND(G391="男",I391&gt;$C$4),"超龄","正确")),"证件号码错误")))</f>
        <v/>
      </c>
      <c r="K391" s="42"/>
      <c r="L391" s="41"/>
      <c r="M391" s="42"/>
      <c r="N391" s="66"/>
      <c r="O391" s="66"/>
    </row>
    <row r="392" customHeight="1" spans="2:15">
      <c r="B392" s="41">
        <v>383</v>
      </c>
      <c r="C392" s="41"/>
      <c r="D392" s="41"/>
      <c r="E392" s="42"/>
      <c r="F392" s="42"/>
      <c r="G392" s="44" t="str">
        <f t="shared" si="15"/>
        <v/>
      </c>
      <c r="H392" s="41" t="str">
        <f t="shared" si="16"/>
        <v/>
      </c>
      <c r="I392" s="41" t="str">
        <f ca="1" t="shared" si="17"/>
        <v/>
      </c>
      <c r="J392" s="41" t="str">
        <f ca="1">IF(F392="","",IF(LEN(F392)&lt;&gt;18,"证件号码长度错误",IF(MID("10X98765432",(MOD(SUMPRODUCT(MID(F392,ROW(INDIRECT("1:17")),1)*{7;9;10;5;8;4;2;1;6;3;7;9;10;5;8;4;2}),11)+1),1)=RIGHT(F392),IF(AND(G392="女",I392&gt;$C$3),"超龄",IF(AND(G392="男",I392&gt;$C$4),"超龄","正确")),"证件号码错误")))</f>
        <v/>
      </c>
      <c r="K392" s="42"/>
      <c r="L392" s="41"/>
      <c r="M392" s="42"/>
      <c r="N392" s="66"/>
      <c r="O392" s="66"/>
    </row>
    <row r="393" customHeight="1" spans="2:15">
      <c r="B393" s="41">
        <v>384</v>
      </c>
      <c r="C393" s="41"/>
      <c r="D393" s="41"/>
      <c r="E393" s="42"/>
      <c r="F393" s="42"/>
      <c r="G393" s="44" t="str">
        <f t="shared" si="15"/>
        <v/>
      </c>
      <c r="H393" s="41" t="str">
        <f t="shared" si="16"/>
        <v/>
      </c>
      <c r="I393" s="41" t="str">
        <f ca="1" t="shared" si="17"/>
        <v/>
      </c>
      <c r="J393" s="41" t="str">
        <f ca="1">IF(F393="","",IF(LEN(F393)&lt;&gt;18,"证件号码长度错误",IF(MID("10X98765432",(MOD(SUMPRODUCT(MID(F393,ROW(INDIRECT("1:17")),1)*{7;9;10;5;8;4;2;1;6;3;7;9;10;5;8;4;2}),11)+1),1)=RIGHT(F393),IF(AND(G393="女",I393&gt;$C$3),"超龄",IF(AND(G393="男",I393&gt;$C$4),"超龄","正确")),"证件号码错误")))</f>
        <v/>
      </c>
      <c r="K393" s="42"/>
      <c r="L393" s="41"/>
      <c r="M393" s="42"/>
      <c r="N393" s="66"/>
      <c r="O393" s="66"/>
    </row>
    <row r="394" customHeight="1" spans="2:15">
      <c r="B394" s="41">
        <v>385</v>
      </c>
      <c r="C394" s="41"/>
      <c r="D394" s="41"/>
      <c r="E394" s="42"/>
      <c r="F394" s="42"/>
      <c r="G394" s="44" t="str">
        <f t="shared" si="15"/>
        <v/>
      </c>
      <c r="H394" s="41" t="str">
        <f t="shared" si="16"/>
        <v/>
      </c>
      <c r="I394" s="41" t="str">
        <f ca="1" t="shared" si="17"/>
        <v/>
      </c>
      <c r="J394" s="41" t="str">
        <f ca="1">IF(F394="","",IF(LEN(F394)&lt;&gt;18,"证件号码长度错误",IF(MID("10X98765432",(MOD(SUMPRODUCT(MID(F394,ROW(INDIRECT("1:17")),1)*{7;9;10;5;8;4;2;1;6;3;7;9;10;5;8;4;2}),11)+1),1)=RIGHT(F394),IF(AND(G394="女",I394&gt;$C$3),"超龄",IF(AND(G394="男",I394&gt;$C$4),"超龄","正确")),"证件号码错误")))</f>
        <v/>
      </c>
      <c r="K394" s="42"/>
      <c r="L394" s="41"/>
      <c r="M394" s="42"/>
      <c r="N394" s="66"/>
      <c r="O394" s="66"/>
    </row>
    <row r="395" customHeight="1" spans="2:15">
      <c r="B395" s="41">
        <v>386</v>
      </c>
      <c r="C395" s="41"/>
      <c r="D395" s="41"/>
      <c r="E395" s="42"/>
      <c r="F395" s="42"/>
      <c r="G395" s="44" t="str">
        <f t="shared" ref="G395:G458" si="18">IF(ISBLANK(F395),"",IF(MOD(MID(F395,17,1),2)=1,"男","女"))</f>
        <v/>
      </c>
      <c r="H395" s="41" t="str">
        <f t="shared" ref="H395:H458" si="19">IF($C$5="年月日",TEXT(MID(F395,7,8),"0000年00月00日"),IF($C$5="斜杠",IF(F395="","",MID(F395,7,4)&amp;"/"&amp;MID(F395,11,2)&amp;"/"&amp;MID(F395,13,2)),IF($C$5="横杠",TEXT(MID(F395,7,8),"0000-00-00"),IF($C$5="数字",TEXT(MID(F395,7,8),"00000000"),""))))</f>
        <v/>
      </c>
      <c r="I395" s="41" t="str">
        <f ca="1" t="shared" ref="I395:I458" si="20">IF(F395="","",DATEDIF(TEXT(MID(F395,7,8),"0000-00-00"),TODAY(),"Y"))</f>
        <v/>
      </c>
      <c r="J395" s="41" t="str">
        <f ca="1">IF(F395="","",IF(LEN(F395)&lt;&gt;18,"证件号码长度错误",IF(MID("10X98765432",(MOD(SUMPRODUCT(MID(F395,ROW(INDIRECT("1:17")),1)*{7;9;10;5;8;4;2;1;6;3;7;9;10;5;8;4;2}),11)+1),1)=RIGHT(F395),IF(AND(G395="女",I395&gt;$C$3),"超龄",IF(AND(G395="男",I395&gt;$C$4),"超龄","正确")),"证件号码错误")))</f>
        <v/>
      </c>
      <c r="K395" s="42"/>
      <c r="L395" s="41"/>
      <c r="M395" s="42"/>
      <c r="N395" s="66"/>
      <c r="O395" s="66"/>
    </row>
    <row r="396" customHeight="1" spans="2:15">
      <c r="B396" s="41">
        <v>387</v>
      </c>
      <c r="C396" s="41"/>
      <c r="D396" s="41"/>
      <c r="E396" s="42"/>
      <c r="F396" s="42"/>
      <c r="G396" s="44" t="str">
        <f t="shared" si="18"/>
        <v/>
      </c>
      <c r="H396" s="41" t="str">
        <f t="shared" si="19"/>
        <v/>
      </c>
      <c r="I396" s="41" t="str">
        <f ca="1" t="shared" si="20"/>
        <v/>
      </c>
      <c r="J396" s="41" t="str">
        <f ca="1">IF(F396="","",IF(LEN(F396)&lt;&gt;18,"证件号码长度错误",IF(MID("10X98765432",(MOD(SUMPRODUCT(MID(F396,ROW(INDIRECT("1:17")),1)*{7;9;10;5;8;4;2;1;6;3;7;9;10;5;8;4;2}),11)+1),1)=RIGHT(F396),IF(AND(G396="女",I396&gt;$C$3),"超龄",IF(AND(G396="男",I396&gt;$C$4),"超龄","正确")),"证件号码错误")))</f>
        <v/>
      </c>
      <c r="K396" s="42"/>
      <c r="L396" s="41"/>
      <c r="M396" s="42"/>
      <c r="N396" s="66"/>
      <c r="O396" s="66"/>
    </row>
    <row r="397" customHeight="1" spans="2:15">
      <c r="B397" s="41">
        <v>388</v>
      </c>
      <c r="C397" s="41"/>
      <c r="D397" s="41"/>
      <c r="E397" s="42"/>
      <c r="F397" s="42"/>
      <c r="G397" s="44" t="str">
        <f t="shared" si="18"/>
        <v/>
      </c>
      <c r="H397" s="41" t="str">
        <f t="shared" si="19"/>
        <v/>
      </c>
      <c r="I397" s="41" t="str">
        <f ca="1" t="shared" si="20"/>
        <v/>
      </c>
      <c r="J397" s="41" t="str">
        <f ca="1">IF(F397="","",IF(LEN(F397)&lt;&gt;18,"证件号码长度错误",IF(MID("10X98765432",(MOD(SUMPRODUCT(MID(F397,ROW(INDIRECT("1:17")),1)*{7;9;10;5;8;4;2;1;6;3;7;9;10;5;8;4;2}),11)+1),1)=RIGHT(F397),IF(AND(G397="女",I397&gt;$C$3),"超龄",IF(AND(G397="男",I397&gt;$C$4),"超龄","正确")),"证件号码错误")))</f>
        <v/>
      </c>
      <c r="K397" s="42"/>
      <c r="L397" s="41"/>
      <c r="M397" s="42"/>
      <c r="N397" s="66"/>
      <c r="O397" s="66"/>
    </row>
    <row r="398" customHeight="1" spans="2:15">
      <c r="B398" s="41">
        <v>389</v>
      </c>
      <c r="C398" s="41"/>
      <c r="D398" s="41"/>
      <c r="E398" s="42"/>
      <c r="F398" s="42"/>
      <c r="G398" s="44" t="str">
        <f t="shared" si="18"/>
        <v/>
      </c>
      <c r="H398" s="41" t="str">
        <f t="shared" si="19"/>
        <v/>
      </c>
      <c r="I398" s="41" t="str">
        <f ca="1" t="shared" si="20"/>
        <v/>
      </c>
      <c r="J398" s="41" t="str">
        <f ca="1">IF(F398="","",IF(LEN(F398)&lt;&gt;18,"证件号码长度错误",IF(MID("10X98765432",(MOD(SUMPRODUCT(MID(F398,ROW(INDIRECT("1:17")),1)*{7;9;10;5;8;4;2;1;6;3;7;9;10;5;8;4;2}),11)+1),1)=RIGHT(F398),IF(AND(G398="女",I398&gt;$C$3),"超龄",IF(AND(G398="男",I398&gt;$C$4),"超龄","正确")),"证件号码错误")))</f>
        <v/>
      </c>
      <c r="K398" s="42"/>
      <c r="L398" s="41"/>
      <c r="M398" s="42"/>
      <c r="N398" s="66"/>
      <c r="O398" s="66"/>
    </row>
    <row r="399" customHeight="1" spans="2:15">
      <c r="B399" s="41">
        <v>390</v>
      </c>
      <c r="C399" s="41"/>
      <c r="D399" s="41"/>
      <c r="E399" s="42"/>
      <c r="F399" s="42"/>
      <c r="G399" s="44" t="str">
        <f t="shared" si="18"/>
        <v/>
      </c>
      <c r="H399" s="41" t="str">
        <f t="shared" si="19"/>
        <v/>
      </c>
      <c r="I399" s="41" t="str">
        <f ca="1" t="shared" si="20"/>
        <v/>
      </c>
      <c r="J399" s="41" t="str">
        <f ca="1">IF(F399="","",IF(LEN(F399)&lt;&gt;18,"证件号码长度错误",IF(MID("10X98765432",(MOD(SUMPRODUCT(MID(F399,ROW(INDIRECT("1:17")),1)*{7;9;10;5;8;4;2;1;6;3;7;9;10;5;8;4;2}),11)+1),1)=RIGHT(F399),IF(AND(G399="女",I399&gt;$C$3),"超龄",IF(AND(G399="男",I399&gt;$C$4),"超龄","正确")),"证件号码错误")))</f>
        <v/>
      </c>
      <c r="K399" s="42"/>
      <c r="L399" s="41"/>
      <c r="M399" s="42"/>
      <c r="N399" s="66"/>
      <c r="O399" s="66"/>
    </row>
    <row r="400" customHeight="1" spans="2:15">
      <c r="B400" s="41">
        <v>391</v>
      </c>
      <c r="C400" s="41"/>
      <c r="D400" s="41"/>
      <c r="E400" s="42"/>
      <c r="F400" s="42"/>
      <c r="G400" s="44" t="str">
        <f t="shared" si="18"/>
        <v/>
      </c>
      <c r="H400" s="41" t="str">
        <f t="shared" si="19"/>
        <v/>
      </c>
      <c r="I400" s="41" t="str">
        <f ca="1" t="shared" si="20"/>
        <v/>
      </c>
      <c r="J400" s="41" t="str">
        <f ca="1">IF(F400="","",IF(LEN(F400)&lt;&gt;18,"证件号码长度错误",IF(MID("10X98765432",(MOD(SUMPRODUCT(MID(F400,ROW(INDIRECT("1:17")),1)*{7;9;10;5;8;4;2;1;6;3;7;9;10;5;8;4;2}),11)+1),1)=RIGHT(F400),IF(AND(G400="女",I400&gt;$C$3),"超龄",IF(AND(G400="男",I400&gt;$C$4),"超龄","正确")),"证件号码错误")))</f>
        <v/>
      </c>
      <c r="K400" s="42"/>
      <c r="L400" s="41"/>
      <c r="M400" s="42"/>
      <c r="N400" s="66"/>
      <c r="O400" s="66"/>
    </row>
    <row r="401" customHeight="1" spans="2:15">
      <c r="B401" s="41">
        <v>392</v>
      </c>
      <c r="C401" s="41"/>
      <c r="D401" s="41"/>
      <c r="E401" s="42"/>
      <c r="F401" s="42"/>
      <c r="G401" s="44" t="str">
        <f t="shared" si="18"/>
        <v/>
      </c>
      <c r="H401" s="41" t="str">
        <f t="shared" si="19"/>
        <v/>
      </c>
      <c r="I401" s="41" t="str">
        <f ca="1" t="shared" si="20"/>
        <v/>
      </c>
      <c r="J401" s="41" t="str">
        <f ca="1">IF(F401="","",IF(LEN(F401)&lt;&gt;18,"证件号码长度错误",IF(MID("10X98765432",(MOD(SUMPRODUCT(MID(F401,ROW(INDIRECT("1:17")),1)*{7;9;10;5;8;4;2;1;6;3;7;9;10;5;8;4;2}),11)+1),1)=RIGHT(F401),IF(AND(G401="女",I401&gt;$C$3),"超龄",IF(AND(G401="男",I401&gt;$C$4),"超龄","正确")),"证件号码错误")))</f>
        <v/>
      </c>
      <c r="K401" s="42"/>
      <c r="L401" s="41"/>
      <c r="M401" s="42"/>
      <c r="N401" s="66"/>
      <c r="O401" s="66"/>
    </row>
    <row r="402" customHeight="1" spans="2:15">
      <c r="B402" s="41">
        <v>393</v>
      </c>
      <c r="C402" s="41"/>
      <c r="D402" s="41"/>
      <c r="E402" s="42"/>
      <c r="F402" s="42"/>
      <c r="G402" s="44" t="str">
        <f t="shared" si="18"/>
        <v/>
      </c>
      <c r="H402" s="41" t="str">
        <f t="shared" si="19"/>
        <v/>
      </c>
      <c r="I402" s="41" t="str">
        <f ca="1" t="shared" si="20"/>
        <v/>
      </c>
      <c r="J402" s="41" t="str">
        <f ca="1">IF(F402="","",IF(LEN(F402)&lt;&gt;18,"证件号码长度错误",IF(MID("10X98765432",(MOD(SUMPRODUCT(MID(F402,ROW(INDIRECT("1:17")),1)*{7;9;10;5;8;4;2;1;6;3;7;9;10;5;8;4;2}),11)+1),1)=RIGHT(F402),IF(AND(G402="女",I402&gt;$C$3),"超龄",IF(AND(G402="男",I402&gt;$C$4),"超龄","正确")),"证件号码错误")))</f>
        <v/>
      </c>
      <c r="K402" s="42"/>
      <c r="L402" s="41"/>
      <c r="M402" s="42"/>
      <c r="N402" s="66"/>
      <c r="O402" s="66"/>
    </row>
    <row r="403" customHeight="1" spans="2:15">
      <c r="B403" s="41">
        <v>394</v>
      </c>
      <c r="C403" s="41"/>
      <c r="D403" s="41"/>
      <c r="E403" s="42"/>
      <c r="F403" s="42"/>
      <c r="G403" s="44" t="str">
        <f t="shared" si="18"/>
        <v/>
      </c>
      <c r="H403" s="41" t="str">
        <f t="shared" si="19"/>
        <v/>
      </c>
      <c r="I403" s="41" t="str">
        <f ca="1" t="shared" si="20"/>
        <v/>
      </c>
      <c r="J403" s="41" t="str">
        <f ca="1">IF(F403="","",IF(LEN(F403)&lt;&gt;18,"证件号码长度错误",IF(MID("10X98765432",(MOD(SUMPRODUCT(MID(F403,ROW(INDIRECT("1:17")),1)*{7;9;10;5;8;4;2;1;6;3;7;9;10;5;8;4;2}),11)+1),1)=RIGHT(F403),IF(AND(G403="女",I403&gt;$C$3),"超龄",IF(AND(G403="男",I403&gt;$C$4),"超龄","正确")),"证件号码错误")))</f>
        <v/>
      </c>
      <c r="K403" s="42"/>
      <c r="L403" s="41"/>
      <c r="M403" s="42"/>
      <c r="N403" s="66"/>
      <c r="O403" s="66"/>
    </row>
    <row r="404" customHeight="1" spans="2:15">
      <c r="B404" s="41">
        <v>395</v>
      </c>
      <c r="C404" s="41"/>
      <c r="D404" s="41"/>
      <c r="E404" s="42"/>
      <c r="F404" s="42"/>
      <c r="G404" s="44" t="str">
        <f t="shared" si="18"/>
        <v/>
      </c>
      <c r="H404" s="41" t="str">
        <f t="shared" si="19"/>
        <v/>
      </c>
      <c r="I404" s="41" t="str">
        <f ca="1" t="shared" si="20"/>
        <v/>
      </c>
      <c r="J404" s="41" t="str">
        <f ca="1">IF(F404="","",IF(LEN(F404)&lt;&gt;18,"证件号码长度错误",IF(MID("10X98765432",(MOD(SUMPRODUCT(MID(F404,ROW(INDIRECT("1:17")),1)*{7;9;10;5;8;4;2;1;6;3;7;9;10;5;8;4;2}),11)+1),1)=RIGHT(F404),IF(AND(G404="女",I404&gt;$C$3),"超龄",IF(AND(G404="男",I404&gt;$C$4),"超龄","正确")),"证件号码错误")))</f>
        <v/>
      </c>
      <c r="K404" s="42"/>
      <c r="L404" s="41"/>
      <c r="M404" s="42"/>
      <c r="N404" s="66"/>
      <c r="O404" s="66"/>
    </row>
    <row r="405" customHeight="1" spans="2:15">
      <c r="B405" s="41">
        <v>396</v>
      </c>
      <c r="C405" s="41"/>
      <c r="D405" s="41"/>
      <c r="E405" s="42"/>
      <c r="F405" s="42"/>
      <c r="G405" s="44" t="str">
        <f t="shared" si="18"/>
        <v/>
      </c>
      <c r="H405" s="41" t="str">
        <f t="shared" si="19"/>
        <v/>
      </c>
      <c r="I405" s="41" t="str">
        <f ca="1" t="shared" si="20"/>
        <v/>
      </c>
      <c r="J405" s="41" t="str">
        <f ca="1">IF(F405="","",IF(LEN(F405)&lt;&gt;18,"证件号码长度错误",IF(MID("10X98765432",(MOD(SUMPRODUCT(MID(F405,ROW(INDIRECT("1:17")),1)*{7;9;10;5;8;4;2;1;6;3;7;9;10;5;8;4;2}),11)+1),1)=RIGHT(F405),IF(AND(G405="女",I405&gt;$C$3),"超龄",IF(AND(G405="男",I405&gt;$C$4),"超龄","正确")),"证件号码错误")))</f>
        <v/>
      </c>
      <c r="K405" s="42"/>
      <c r="L405" s="41"/>
      <c r="M405" s="42"/>
      <c r="N405" s="66"/>
      <c r="O405" s="66"/>
    </row>
    <row r="406" customHeight="1" spans="2:15">
      <c r="B406" s="41">
        <v>397</v>
      </c>
      <c r="C406" s="41"/>
      <c r="D406" s="41"/>
      <c r="E406" s="42"/>
      <c r="F406" s="42"/>
      <c r="G406" s="44" t="str">
        <f t="shared" si="18"/>
        <v/>
      </c>
      <c r="H406" s="41" t="str">
        <f t="shared" si="19"/>
        <v/>
      </c>
      <c r="I406" s="41" t="str">
        <f ca="1" t="shared" si="20"/>
        <v/>
      </c>
      <c r="J406" s="41" t="str">
        <f ca="1">IF(F406="","",IF(LEN(F406)&lt;&gt;18,"证件号码长度错误",IF(MID("10X98765432",(MOD(SUMPRODUCT(MID(F406,ROW(INDIRECT("1:17")),1)*{7;9;10;5;8;4;2;1;6;3;7;9;10;5;8;4;2}),11)+1),1)=RIGHT(F406),IF(AND(G406="女",I406&gt;$C$3),"超龄",IF(AND(G406="男",I406&gt;$C$4),"超龄","正确")),"证件号码错误")))</f>
        <v/>
      </c>
      <c r="K406" s="42"/>
      <c r="L406" s="41"/>
      <c r="M406" s="42"/>
      <c r="N406" s="66"/>
      <c r="O406" s="66"/>
    </row>
    <row r="407" customHeight="1" spans="2:15">
      <c r="B407" s="41">
        <v>398</v>
      </c>
      <c r="C407" s="41"/>
      <c r="D407" s="41"/>
      <c r="E407" s="42"/>
      <c r="F407" s="42"/>
      <c r="G407" s="44" t="str">
        <f t="shared" si="18"/>
        <v/>
      </c>
      <c r="H407" s="41" t="str">
        <f t="shared" si="19"/>
        <v/>
      </c>
      <c r="I407" s="41" t="str">
        <f ca="1" t="shared" si="20"/>
        <v/>
      </c>
      <c r="J407" s="41" t="str">
        <f ca="1">IF(F407="","",IF(LEN(F407)&lt;&gt;18,"证件号码长度错误",IF(MID("10X98765432",(MOD(SUMPRODUCT(MID(F407,ROW(INDIRECT("1:17")),1)*{7;9;10;5;8;4;2;1;6;3;7;9;10;5;8;4;2}),11)+1),1)=RIGHT(F407),IF(AND(G407="女",I407&gt;$C$3),"超龄",IF(AND(G407="男",I407&gt;$C$4),"超龄","正确")),"证件号码错误")))</f>
        <v/>
      </c>
      <c r="K407" s="42"/>
      <c r="L407" s="41"/>
      <c r="M407" s="42"/>
      <c r="N407" s="66"/>
      <c r="O407" s="66"/>
    </row>
    <row r="408" customHeight="1" spans="2:15">
      <c r="B408" s="41">
        <v>399</v>
      </c>
      <c r="C408" s="41"/>
      <c r="D408" s="41"/>
      <c r="E408" s="42"/>
      <c r="F408" s="42"/>
      <c r="G408" s="44" t="str">
        <f t="shared" si="18"/>
        <v/>
      </c>
      <c r="H408" s="41" t="str">
        <f t="shared" si="19"/>
        <v/>
      </c>
      <c r="I408" s="41" t="str">
        <f ca="1" t="shared" si="20"/>
        <v/>
      </c>
      <c r="J408" s="41" t="str">
        <f ca="1">IF(F408="","",IF(LEN(F408)&lt;&gt;18,"证件号码长度错误",IF(MID("10X98765432",(MOD(SUMPRODUCT(MID(F408,ROW(INDIRECT("1:17")),1)*{7;9;10;5;8;4;2;1;6;3;7;9;10;5;8;4;2}),11)+1),1)=RIGHT(F408),IF(AND(G408="女",I408&gt;$C$3),"超龄",IF(AND(G408="男",I408&gt;$C$4),"超龄","正确")),"证件号码错误")))</f>
        <v/>
      </c>
      <c r="K408" s="42"/>
      <c r="L408" s="41"/>
      <c r="M408" s="42"/>
      <c r="N408" s="66"/>
      <c r="O408" s="66"/>
    </row>
    <row r="409" customHeight="1" spans="2:15">
      <c r="B409" s="41">
        <v>400</v>
      </c>
      <c r="C409" s="41"/>
      <c r="D409" s="41"/>
      <c r="E409" s="42"/>
      <c r="F409" s="42"/>
      <c r="G409" s="44" t="str">
        <f t="shared" si="18"/>
        <v/>
      </c>
      <c r="H409" s="41" t="str">
        <f t="shared" si="19"/>
        <v/>
      </c>
      <c r="I409" s="41" t="str">
        <f ca="1" t="shared" si="20"/>
        <v/>
      </c>
      <c r="J409" s="41" t="str">
        <f ca="1">IF(F409="","",IF(LEN(F409)&lt;&gt;18,"证件号码长度错误",IF(MID("10X98765432",(MOD(SUMPRODUCT(MID(F409,ROW(INDIRECT("1:17")),1)*{7;9;10;5;8;4;2;1;6;3;7;9;10;5;8;4;2}),11)+1),1)=RIGHT(F409),IF(AND(G409="女",I409&gt;$C$3),"超龄",IF(AND(G409="男",I409&gt;$C$4),"超龄","正确")),"证件号码错误")))</f>
        <v/>
      </c>
      <c r="K409" s="42"/>
      <c r="L409" s="41"/>
      <c r="M409" s="42"/>
      <c r="N409" s="66"/>
      <c r="O409" s="66"/>
    </row>
    <row r="410" customHeight="1" spans="2:15">
      <c r="B410" s="41">
        <v>401</v>
      </c>
      <c r="C410" s="41"/>
      <c r="D410" s="41"/>
      <c r="E410" s="42"/>
      <c r="F410" s="42"/>
      <c r="G410" s="44" t="str">
        <f t="shared" si="18"/>
        <v/>
      </c>
      <c r="H410" s="41" t="str">
        <f t="shared" si="19"/>
        <v/>
      </c>
      <c r="I410" s="41" t="str">
        <f ca="1" t="shared" si="20"/>
        <v/>
      </c>
      <c r="J410" s="41" t="str">
        <f ca="1">IF(F410="","",IF(LEN(F410)&lt;&gt;18,"证件号码长度错误",IF(MID("10X98765432",(MOD(SUMPRODUCT(MID(F410,ROW(INDIRECT("1:17")),1)*{7;9;10;5;8;4;2;1;6;3;7;9;10;5;8;4;2}),11)+1),1)=RIGHT(F410),IF(AND(G410="女",I410&gt;$C$3),"超龄",IF(AND(G410="男",I410&gt;$C$4),"超龄","正确")),"证件号码错误")))</f>
        <v/>
      </c>
      <c r="K410" s="42"/>
      <c r="L410" s="41"/>
      <c r="M410" s="42"/>
      <c r="N410" s="66"/>
      <c r="O410" s="66"/>
    </row>
    <row r="411" customHeight="1" spans="2:15">
      <c r="B411" s="41">
        <v>402</v>
      </c>
      <c r="C411" s="41"/>
      <c r="D411" s="41"/>
      <c r="E411" s="42"/>
      <c r="F411" s="42"/>
      <c r="G411" s="44" t="str">
        <f t="shared" si="18"/>
        <v/>
      </c>
      <c r="H411" s="41" t="str">
        <f t="shared" si="19"/>
        <v/>
      </c>
      <c r="I411" s="41" t="str">
        <f ca="1" t="shared" si="20"/>
        <v/>
      </c>
      <c r="J411" s="41" t="str">
        <f ca="1">IF(F411="","",IF(LEN(F411)&lt;&gt;18,"证件号码长度错误",IF(MID("10X98765432",(MOD(SUMPRODUCT(MID(F411,ROW(INDIRECT("1:17")),1)*{7;9;10;5;8;4;2;1;6;3;7;9;10;5;8;4;2}),11)+1),1)=RIGHT(F411),IF(AND(G411="女",I411&gt;$C$3),"超龄",IF(AND(G411="男",I411&gt;$C$4),"超龄","正确")),"证件号码错误")))</f>
        <v/>
      </c>
      <c r="K411" s="42"/>
      <c r="L411" s="41"/>
      <c r="M411" s="42"/>
      <c r="N411" s="66"/>
      <c r="O411" s="66"/>
    </row>
    <row r="412" customHeight="1" spans="2:15">
      <c r="B412" s="41">
        <v>403</v>
      </c>
      <c r="C412" s="41"/>
      <c r="D412" s="41"/>
      <c r="E412" s="42"/>
      <c r="F412" s="42"/>
      <c r="G412" s="44" t="str">
        <f t="shared" si="18"/>
        <v/>
      </c>
      <c r="H412" s="41" t="str">
        <f t="shared" si="19"/>
        <v/>
      </c>
      <c r="I412" s="41" t="str">
        <f ca="1" t="shared" si="20"/>
        <v/>
      </c>
      <c r="J412" s="41" t="str">
        <f ca="1">IF(F412="","",IF(LEN(F412)&lt;&gt;18,"证件号码长度错误",IF(MID("10X98765432",(MOD(SUMPRODUCT(MID(F412,ROW(INDIRECT("1:17")),1)*{7;9;10;5;8;4;2;1;6;3;7;9;10;5;8;4;2}),11)+1),1)=RIGHT(F412),IF(AND(G412="女",I412&gt;$C$3),"超龄",IF(AND(G412="男",I412&gt;$C$4),"超龄","正确")),"证件号码错误")))</f>
        <v/>
      </c>
      <c r="K412" s="42"/>
      <c r="L412" s="41"/>
      <c r="M412" s="42"/>
      <c r="N412" s="66"/>
      <c r="O412" s="66"/>
    </row>
    <row r="413" customHeight="1" spans="2:15">
      <c r="B413" s="41">
        <v>404</v>
      </c>
      <c r="C413" s="41"/>
      <c r="D413" s="41"/>
      <c r="E413" s="42"/>
      <c r="F413" s="42"/>
      <c r="G413" s="44" t="str">
        <f t="shared" si="18"/>
        <v/>
      </c>
      <c r="H413" s="41" t="str">
        <f t="shared" si="19"/>
        <v/>
      </c>
      <c r="I413" s="41" t="str">
        <f ca="1" t="shared" si="20"/>
        <v/>
      </c>
      <c r="J413" s="41" t="str">
        <f ca="1">IF(F413="","",IF(LEN(F413)&lt;&gt;18,"证件号码长度错误",IF(MID("10X98765432",(MOD(SUMPRODUCT(MID(F413,ROW(INDIRECT("1:17")),1)*{7;9;10;5;8;4;2;1;6;3;7;9;10;5;8;4;2}),11)+1),1)=RIGHT(F413),IF(AND(G413="女",I413&gt;$C$3),"超龄",IF(AND(G413="男",I413&gt;$C$4),"超龄","正确")),"证件号码错误")))</f>
        <v/>
      </c>
      <c r="K413" s="42"/>
      <c r="L413" s="41"/>
      <c r="M413" s="42"/>
      <c r="N413" s="66"/>
      <c r="O413" s="66"/>
    </row>
    <row r="414" customHeight="1" spans="2:15">
      <c r="B414" s="41">
        <v>405</v>
      </c>
      <c r="C414" s="41"/>
      <c r="D414" s="41"/>
      <c r="E414" s="42"/>
      <c r="F414" s="42"/>
      <c r="G414" s="44" t="str">
        <f t="shared" si="18"/>
        <v/>
      </c>
      <c r="H414" s="41" t="str">
        <f t="shared" si="19"/>
        <v/>
      </c>
      <c r="I414" s="41" t="str">
        <f ca="1" t="shared" si="20"/>
        <v/>
      </c>
      <c r="J414" s="41" t="str">
        <f ca="1">IF(F414="","",IF(LEN(F414)&lt;&gt;18,"证件号码长度错误",IF(MID("10X98765432",(MOD(SUMPRODUCT(MID(F414,ROW(INDIRECT("1:17")),1)*{7;9;10;5;8;4;2;1;6;3;7;9;10;5;8;4;2}),11)+1),1)=RIGHT(F414),IF(AND(G414="女",I414&gt;$C$3),"超龄",IF(AND(G414="男",I414&gt;$C$4),"超龄","正确")),"证件号码错误")))</f>
        <v/>
      </c>
      <c r="K414" s="42"/>
      <c r="L414" s="41"/>
      <c r="M414" s="42"/>
      <c r="N414" s="66"/>
      <c r="O414" s="66"/>
    </row>
    <row r="415" customHeight="1" spans="2:15">
      <c r="B415" s="41">
        <v>406</v>
      </c>
      <c r="C415" s="41"/>
      <c r="D415" s="41"/>
      <c r="E415" s="42"/>
      <c r="F415" s="42"/>
      <c r="G415" s="44" t="str">
        <f t="shared" si="18"/>
        <v/>
      </c>
      <c r="H415" s="41" t="str">
        <f t="shared" si="19"/>
        <v/>
      </c>
      <c r="I415" s="41" t="str">
        <f ca="1" t="shared" si="20"/>
        <v/>
      </c>
      <c r="J415" s="41" t="str">
        <f ca="1">IF(F415="","",IF(LEN(F415)&lt;&gt;18,"证件号码长度错误",IF(MID("10X98765432",(MOD(SUMPRODUCT(MID(F415,ROW(INDIRECT("1:17")),1)*{7;9;10;5;8;4;2;1;6;3;7;9;10;5;8;4;2}),11)+1),1)=RIGHT(F415),IF(AND(G415="女",I415&gt;$C$3),"超龄",IF(AND(G415="男",I415&gt;$C$4),"超龄","正确")),"证件号码错误")))</f>
        <v/>
      </c>
      <c r="K415" s="42"/>
      <c r="L415" s="41"/>
      <c r="M415" s="42"/>
      <c r="N415" s="66"/>
      <c r="O415" s="66"/>
    </row>
    <row r="416" customHeight="1" spans="2:15">
      <c r="B416" s="41">
        <v>407</v>
      </c>
      <c r="C416" s="41"/>
      <c r="D416" s="41"/>
      <c r="E416" s="42"/>
      <c r="F416" s="42"/>
      <c r="G416" s="44" t="str">
        <f t="shared" si="18"/>
        <v/>
      </c>
      <c r="H416" s="41" t="str">
        <f t="shared" si="19"/>
        <v/>
      </c>
      <c r="I416" s="41" t="str">
        <f ca="1" t="shared" si="20"/>
        <v/>
      </c>
      <c r="J416" s="41" t="str">
        <f ca="1">IF(F416="","",IF(LEN(F416)&lt;&gt;18,"证件号码长度错误",IF(MID("10X98765432",(MOD(SUMPRODUCT(MID(F416,ROW(INDIRECT("1:17")),1)*{7;9;10;5;8;4;2;1;6;3;7;9;10;5;8;4;2}),11)+1),1)=RIGHT(F416),IF(AND(G416="女",I416&gt;$C$3),"超龄",IF(AND(G416="男",I416&gt;$C$4),"超龄","正确")),"证件号码错误")))</f>
        <v/>
      </c>
      <c r="K416" s="42"/>
      <c r="L416" s="41"/>
      <c r="M416" s="42"/>
      <c r="N416" s="66"/>
      <c r="O416" s="66"/>
    </row>
    <row r="417" customHeight="1" spans="2:15">
      <c r="B417" s="41">
        <v>408</v>
      </c>
      <c r="C417" s="41"/>
      <c r="D417" s="41"/>
      <c r="E417" s="42"/>
      <c r="F417" s="42"/>
      <c r="G417" s="44" t="str">
        <f t="shared" si="18"/>
        <v/>
      </c>
      <c r="H417" s="41" t="str">
        <f t="shared" si="19"/>
        <v/>
      </c>
      <c r="I417" s="41" t="str">
        <f ca="1" t="shared" si="20"/>
        <v/>
      </c>
      <c r="J417" s="41" t="str">
        <f ca="1">IF(F417="","",IF(LEN(F417)&lt;&gt;18,"证件号码长度错误",IF(MID("10X98765432",(MOD(SUMPRODUCT(MID(F417,ROW(INDIRECT("1:17")),1)*{7;9;10;5;8;4;2;1;6;3;7;9;10;5;8;4;2}),11)+1),1)=RIGHT(F417),IF(AND(G417="女",I417&gt;$C$3),"超龄",IF(AND(G417="男",I417&gt;$C$4),"超龄","正确")),"证件号码错误")))</f>
        <v/>
      </c>
      <c r="K417" s="42"/>
      <c r="L417" s="41"/>
      <c r="M417" s="42"/>
      <c r="N417" s="66"/>
      <c r="O417" s="66"/>
    </row>
    <row r="418" customHeight="1" spans="2:15">
      <c r="B418" s="41">
        <v>409</v>
      </c>
      <c r="C418" s="41"/>
      <c r="D418" s="41"/>
      <c r="E418" s="42"/>
      <c r="F418" s="42"/>
      <c r="G418" s="44" t="str">
        <f t="shared" si="18"/>
        <v/>
      </c>
      <c r="H418" s="41" t="str">
        <f t="shared" si="19"/>
        <v/>
      </c>
      <c r="I418" s="41" t="str">
        <f ca="1" t="shared" si="20"/>
        <v/>
      </c>
      <c r="J418" s="41" t="str">
        <f ca="1">IF(F418="","",IF(LEN(F418)&lt;&gt;18,"证件号码长度错误",IF(MID("10X98765432",(MOD(SUMPRODUCT(MID(F418,ROW(INDIRECT("1:17")),1)*{7;9;10;5;8;4;2;1;6;3;7;9;10;5;8;4;2}),11)+1),1)=RIGHT(F418),IF(AND(G418="女",I418&gt;$C$3),"超龄",IF(AND(G418="男",I418&gt;$C$4),"超龄","正确")),"证件号码错误")))</f>
        <v/>
      </c>
      <c r="K418" s="42"/>
      <c r="L418" s="41"/>
      <c r="M418" s="42"/>
      <c r="N418" s="66"/>
      <c r="O418" s="66"/>
    </row>
    <row r="419" customHeight="1" spans="2:15">
      <c r="B419" s="41">
        <v>410</v>
      </c>
      <c r="C419" s="41"/>
      <c r="D419" s="41"/>
      <c r="E419" s="42"/>
      <c r="F419" s="42"/>
      <c r="G419" s="44" t="str">
        <f t="shared" si="18"/>
        <v/>
      </c>
      <c r="H419" s="41" t="str">
        <f t="shared" si="19"/>
        <v/>
      </c>
      <c r="I419" s="41" t="str">
        <f ca="1" t="shared" si="20"/>
        <v/>
      </c>
      <c r="J419" s="41" t="str">
        <f ca="1">IF(F419="","",IF(LEN(F419)&lt;&gt;18,"证件号码长度错误",IF(MID("10X98765432",(MOD(SUMPRODUCT(MID(F419,ROW(INDIRECT("1:17")),1)*{7;9;10;5;8;4;2;1;6;3;7;9;10;5;8;4;2}),11)+1),1)=RIGHT(F419),IF(AND(G419="女",I419&gt;$C$3),"超龄",IF(AND(G419="男",I419&gt;$C$4),"超龄","正确")),"证件号码错误")))</f>
        <v/>
      </c>
      <c r="K419" s="42"/>
      <c r="L419" s="41"/>
      <c r="M419" s="42"/>
      <c r="N419" s="66"/>
      <c r="O419" s="66"/>
    </row>
    <row r="420" customHeight="1" spans="2:15">
      <c r="B420" s="41">
        <v>411</v>
      </c>
      <c r="C420" s="41"/>
      <c r="D420" s="41"/>
      <c r="E420" s="42"/>
      <c r="F420" s="42"/>
      <c r="G420" s="44" t="str">
        <f t="shared" si="18"/>
        <v/>
      </c>
      <c r="H420" s="41" t="str">
        <f t="shared" si="19"/>
        <v/>
      </c>
      <c r="I420" s="41" t="str">
        <f ca="1" t="shared" si="20"/>
        <v/>
      </c>
      <c r="J420" s="41" t="str">
        <f ca="1">IF(F420="","",IF(LEN(F420)&lt;&gt;18,"证件号码长度错误",IF(MID("10X98765432",(MOD(SUMPRODUCT(MID(F420,ROW(INDIRECT("1:17")),1)*{7;9;10;5;8;4;2;1;6;3;7;9;10;5;8;4;2}),11)+1),1)=RIGHT(F420),IF(AND(G420="女",I420&gt;$C$3),"超龄",IF(AND(G420="男",I420&gt;$C$4),"超龄","正确")),"证件号码错误")))</f>
        <v/>
      </c>
      <c r="K420" s="42"/>
      <c r="L420" s="41"/>
      <c r="M420" s="42"/>
      <c r="N420" s="66"/>
      <c r="O420" s="66"/>
    </row>
    <row r="421" customHeight="1" spans="2:15">
      <c r="B421" s="41">
        <v>412</v>
      </c>
      <c r="C421" s="41"/>
      <c r="D421" s="41"/>
      <c r="E421" s="42"/>
      <c r="F421" s="42"/>
      <c r="G421" s="44" t="str">
        <f t="shared" si="18"/>
        <v/>
      </c>
      <c r="H421" s="41" t="str">
        <f t="shared" si="19"/>
        <v/>
      </c>
      <c r="I421" s="41" t="str">
        <f ca="1" t="shared" si="20"/>
        <v/>
      </c>
      <c r="J421" s="41" t="str">
        <f ca="1">IF(F421="","",IF(LEN(F421)&lt;&gt;18,"证件号码长度错误",IF(MID("10X98765432",(MOD(SUMPRODUCT(MID(F421,ROW(INDIRECT("1:17")),1)*{7;9;10;5;8;4;2;1;6;3;7;9;10;5;8;4;2}),11)+1),1)=RIGHT(F421),IF(AND(G421="女",I421&gt;$C$3),"超龄",IF(AND(G421="男",I421&gt;$C$4),"超龄","正确")),"证件号码错误")))</f>
        <v/>
      </c>
      <c r="K421" s="42"/>
      <c r="L421" s="41"/>
      <c r="M421" s="42"/>
      <c r="N421" s="66"/>
      <c r="O421" s="66"/>
    </row>
    <row r="422" customHeight="1" spans="2:15">
      <c r="B422" s="41">
        <v>413</v>
      </c>
      <c r="C422" s="41"/>
      <c r="D422" s="41"/>
      <c r="E422" s="42"/>
      <c r="F422" s="42"/>
      <c r="G422" s="44" t="str">
        <f t="shared" si="18"/>
        <v/>
      </c>
      <c r="H422" s="41" t="str">
        <f t="shared" si="19"/>
        <v/>
      </c>
      <c r="I422" s="41" t="str">
        <f ca="1" t="shared" si="20"/>
        <v/>
      </c>
      <c r="J422" s="41" t="str">
        <f ca="1">IF(F422="","",IF(LEN(F422)&lt;&gt;18,"证件号码长度错误",IF(MID("10X98765432",(MOD(SUMPRODUCT(MID(F422,ROW(INDIRECT("1:17")),1)*{7;9;10;5;8;4;2;1;6;3;7;9;10;5;8;4;2}),11)+1),1)=RIGHT(F422),IF(AND(G422="女",I422&gt;$C$3),"超龄",IF(AND(G422="男",I422&gt;$C$4),"超龄","正确")),"证件号码错误")))</f>
        <v/>
      </c>
      <c r="K422" s="42"/>
      <c r="L422" s="41"/>
      <c r="M422" s="42"/>
      <c r="N422" s="66"/>
      <c r="O422" s="66"/>
    </row>
    <row r="423" customHeight="1" spans="2:15">
      <c r="B423" s="41">
        <v>414</v>
      </c>
      <c r="C423" s="41"/>
      <c r="D423" s="41"/>
      <c r="E423" s="42"/>
      <c r="F423" s="42"/>
      <c r="G423" s="44" t="str">
        <f t="shared" si="18"/>
        <v/>
      </c>
      <c r="H423" s="41" t="str">
        <f t="shared" si="19"/>
        <v/>
      </c>
      <c r="I423" s="41" t="str">
        <f ca="1" t="shared" si="20"/>
        <v/>
      </c>
      <c r="J423" s="41" t="str">
        <f ca="1">IF(F423="","",IF(LEN(F423)&lt;&gt;18,"证件号码长度错误",IF(MID("10X98765432",(MOD(SUMPRODUCT(MID(F423,ROW(INDIRECT("1:17")),1)*{7;9;10;5;8;4;2;1;6;3;7;9;10;5;8;4;2}),11)+1),1)=RIGHT(F423),IF(AND(G423="女",I423&gt;$C$3),"超龄",IF(AND(G423="男",I423&gt;$C$4),"超龄","正确")),"证件号码错误")))</f>
        <v/>
      </c>
      <c r="K423" s="42"/>
      <c r="L423" s="41"/>
      <c r="M423" s="42"/>
      <c r="N423" s="66"/>
      <c r="O423" s="66"/>
    </row>
    <row r="424" customHeight="1" spans="2:15">
      <c r="B424" s="41">
        <v>415</v>
      </c>
      <c r="C424" s="41"/>
      <c r="D424" s="41"/>
      <c r="E424" s="42"/>
      <c r="F424" s="42"/>
      <c r="G424" s="44" t="str">
        <f t="shared" si="18"/>
        <v/>
      </c>
      <c r="H424" s="41" t="str">
        <f t="shared" si="19"/>
        <v/>
      </c>
      <c r="I424" s="41" t="str">
        <f ca="1" t="shared" si="20"/>
        <v/>
      </c>
      <c r="J424" s="41" t="str">
        <f ca="1">IF(F424="","",IF(LEN(F424)&lt;&gt;18,"证件号码长度错误",IF(MID("10X98765432",(MOD(SUMPRODUCT(MID(F424,ROW(INDIRECT("1:17")),1)*{7;9;10;5;8;4;2;1;6;3;7;9;10;5;8;4;2}),11)+1),1)=RIGHT(F424),IF(AND(G424="女",I424&gt;$C$3),"超龄",IF(AND(G424="男",I424&gt;$C$4),"超龄","正确")),"证件号码错误")))</f>
        <v/>
      </c>
      <c r="K424" s="42"/>
      <c r="L424" s="41"/>
      <c r="M424" s="42"/>
      <c r="N424" s="66"/>
      <c r="O424" s="66"/>
    </row>
    <row r="425" customHeight="1" spans="2:15">
      <c r="B425" s="41">
        <v>416</v>
      </c>
      <c r="C425" s="41"/>
      <c r="D425" s="41"/>
      <c r="E425" s="42"/>
      <c r="F425" s="42"/>
      <c r="G425" s="44" t="str">
        <f t="shared" si="18"/>
        <v/>
      </c>
      <c r="H425" s="41" t="str">
        <f t="shared" si="19"/>
        <v/>
      </c>
      <c r="I425" s="41" t="str">
        <f ca="1" t="shared" si="20"/>
        <v/>
      </c>
      <c r="J425" s="41" t="str">
        <f ca="1">IF(F425="","",IF(LEN(F425)&lt;&gt;18,"证件号码长度错误",IF(MID("10X98765432",(MOD(SUMPRODUCT(MID(F425,ROW(INDIRECT("1:17")),1)*{7;9;10;5;8;4;2;1;6;3;7;9;10;5;8;4;2}),11)+1),1)=RIGHT(F425),IF(AND(G425="女",I425&gt;$C$3),"超龄",IF(AND(G425="男",I425&gt;$C$4),"超龄","正确")),"证件号码错误")))</f>
        <v/>
      </c>
      <c r="K425" s="42"/>
      <c r="L425" s="41"/>
      <c r="M425" s="42"/>
      <c r="N425" s="66"/>
      <c r="O425" s="66"/>
    </row>
    <row r="426" customHeight="1" spans="2:15">
      <c r="B426" s="41">
        <v>417</v>
      </c>
      <c r="C426" s="41"/>
      <c r="D426" s="41"/>
      <c r="E426" s="42"/>
      <c r="F426" s="42"/>
      <c r="G426" s="44" t="str">
        <f t="shared" si="18"/>
        <v/>
      </c>
      <c r="H426" s="41" t="str">
        <f t="shared" si="19"/>
        <v/>
      </c>
      <c r="I426" s="41" t="str">
        <f ca="1" t="shared" si="20"/>
        <v/>
      </c>
      <c r="J426" s="41" t="str">
        <f ca="1">IF(F426="","",IF(LEN(F426)&lt;&gt;18,"证件号码长度错误",IF(MID("10X98765432",(MOD(SUMPRODUCT(MID(F426,ROW(INDIRECT("1:17")),1)*{7;9;10;5;8;4;2;1;6;3;7;9;10;5;8;4;2}),11)+1),1)=RIGHT(F426),IF(AND(G426="女",I426&gt;$C$3),"超龄",IF(AND(G426="男",I426&gt;$C$4),"超龄","正确")),"证件号码错误")))</f>
        <v/>
      </c>
      <c r="K426" s="42"/>
      <c r="L426" s="41"/>
      <c r="M426" s="42"/>
      <c r="N426" s="66"/>
      <c r="O426" s="66"/>
    </row>
    <row r="427" customHeight="1" spans="2:15">
      <c r="B427" s="41">
        <v>418</v>
      </c>
      <c r="C427" s="41"/>
      <c r="D427" s="41"/>
      <c r="E427" s="42"/>
      <c r="F427" s="42"/>
      <c r="G427" s="44" t="str">
        <f t="shared" si="18"/>
        <v/>
      </c>
      <c r="H427" s="41" t="str">
        <f t="shared" si="19"/>
        <v/>
      </c>
      <c r="I427" s="41" t="str">
        <f ca="1" t="shared" si="20"/>
        <v/>
      </c>
      <c r="J427" s="41" t="str">
        <f ca="1">IF(F427="","",IF(LEN(F427)&lt;&gt;18,"证件号码长度错误",IF(MID("10X98765432",(MOD(SUMPRODUCT(MID(F427,ROW(INDIRECT("1:17")),1)*{7;9;10;5;8;4;2;1;6;3;7;9;10;5;8;4;2}),11)+1),1)=RIGHT(F427),IF(AND(G427="女",I427&gt;$C$3),"超龄",IF(AND(G427="男",I427&gt;$C$4),"超龄","正确")),"证件号码错误")))</f>
        <v/>
      </c>
      <c r="K427" s="42"/>
      <c r="L427" s="41"/>
      <c r="M427" s="42"/>
      <c r="N427" s="66"/>
      <c r="O427" s="66"/>
    </row>
    <row r="428" customHeight="1" spans="2:15">
      <c r="B428" s="41">
        <v>419</v>
      </c>
      <c r="C428" s="41"/>
      <c r="D428" s="41"/>
      <c r="E428" s="42"/>
      <c r="F428" s="42"/>
      <c r="G428" s="44" t="str">
        <f t="shared" si="18"/>
        <v/>
      </c>
      <c r="H428" s="41" t="str">
        <f t="shared" si="19"/>
        <v/>
      </c>
      <c r="I428" s="41" t="str">
        <f ca="1" t="shared" si="20"/>
        <v/>
      </c>
      <c r="J428" s="41" t="str">
        <f ca="1">IF(F428="","",IF(LEN(F428)&lt;&gt;18,"证件号码长度错误",IF(MID("10X98765432",(MOD(SUMPRODUCT(MID(F428,ROW(INDIRECT("1:17")),1)*{7;9;10;5;8;4;2;1;6;3;7;9;10;5;8;4;2}),11)+1),1)=RIGHT(F428),IF(AND(G428="女",I428&gt;$C$3),"超龄",IF(AND(G428="男",I428&gt;$C$4),"超龄","正确")),"证件号码错误")))</f>
        <v/>
      </c>
      <c r="K428" s="42"/>
      <c r="L428" s="41"/>
      <c r="M428" s="42"/>
      <c r="N428" s="66"/>
      <c r="O428" s="66"/>
    </row>
    <row r="429" customHeight="1" spans="2:15">
      <c r="B429" s="41">
        <v>420</v>
      </c>
      <c r="C429" s="41"/>
      <c r="D429" s="41"/>
      <c r="E429" s="42"/>
      <c r="F429" s="42"/>
      <c r="G429" s="44" t="str">
        <f t="shared" si="18"/>
        <v/>
      </c>
      <c r="H429" s="41" t="str">
        <f t="shared" si="19"/>
        <v/>
      </c>
      <c r="I429" s="41" t="str">
        <f ca="1" t="shared" si="20"/>
        <v/>
      </c>
      <c r="J429" s="41" t="str">
        <f ca="1">IF(F429="","",IF(LEN(F429)&lt;&gt;18,"证件号码长度错误",IF(MID("10X98765432",(MOD(SUMPRODUCT(MID(F429,ROW(INDIRECT("1:17")),1)*{7;9;10;5;8;4;2;1;6;3;7;9;10;5;8;4;2}),11)+1),1)=RIGHT(F429),IF(AND(G429="女",I429&gt;$C$3),"超龄",IF(AND(G429="男",I429&gt;$C$4),"超龄","正确")),"证件号码错误")))</f>
        <v/>
      </c>
      <c r="K429" s="42"/>
      <c r="L429" s="41"/>
      <c r="M429" s="42"/>
      <c r="N429" s="66"/>
      <c r="O429" s="66"/>
    </row>
    <row r="430" customHeight="1" spans="2:15">
      <c r="B430" s="41">
        <v>421</v>
      </c>
      <c r="C430" s="41"/>
      <c r="D430" s="41"/>
      <c r="E430" s="42"/>
      <c r="F430" s="42"/>
      <c r="G430" s="44" t="str">
        <f t="shared" si="18"/>
        <v/>
      </c>
      <c r="H430" s="41" t="str">
        <f t="shared" si="19"/>
        <v/>
      </c>
      <c r="I430" s="41" t="str">
        <f ca="1" t="shared" si="20"/>
        <v/>
      </c>
      <c r="J430" s="41" t="str">
        <f ca="1">IF(F430="","",IF(LEN(F430)&lt;&gt;18,"证件号码长度错误",IF(MID("10X98765432",(MOD(SUMPRODUCT(MID(F430,ROW(INDIRECT("1:17")),1)*{7;9;10;5;8;4;2;1;6;3;7;9;10;5;8;4;2}),11)+1),1)=RIGHT(F430),IF(AND(G430="女",I430&gt;$C$3),"超龄",IF(AND(G430="男",I430&gt;$C$4),"超龄","正确")),"证件号码错误")))</f>
        <v/>
      </c>
      <c r="K430" s="42"/>
      <c r="L430" s="41"/>
      <c r="M430" s="42"/>
      <c r="N430" s="66"/>
      <c r="O430" s="66"/>
    </row>
    <row r="431" customHeight="1" spans="2:15">
      <c r="B431" s="41">
        <v>422</v>
      </c>
      <c r="C431" s="41"/>
      <c r="D431" s="41"/>
      <c r="E431" s="42"/>
      <c r="F431" s="42"/>
      <c r="G431" s="44" t="str">
        <f t="shared" si="18"/>
        <v/>
      </c>
      <c r="H431" s="41" t="str">
        <f t="shared" si="19"/>
        <v/>
      </c>
      <c r="I431" s="41" t="str">
        <f ca="1" t="shared" si="20"/>
        <v/>
      </c>
      <c r="J431" s="41" t="str">
        <f ca="1">IF(F431="","",IF(LEN(F431)&lt;&gt;18,"证件号码长度错误",IF(MID("10X98765432",(MOD(SUMPRODUCT(MID(F431,ROW(INDIRECT("1:17")),1)*{7;9;10;5;8;4;2;1;6;3;7;9;10;5;8;4;2}),11)+1),1)=RIGHT(F431),IF(AND(G431="女",I431&gt;$C$3),"超龄",IF(AND(G431="男",I431&gt;$C$4),"超龄","正确")),"证件号码错误")))</f>
        <v/>
      </c>
      <c r="K431" s="42"/>
      <c r="L431" s="41"/>
      <c r="M431" s="42"/>
      <c r="N431" s="66"/>
      <c r="O431" s="66"/>
    </row>
    <row r="432" customHeight="1" spans="2:15">
      <c r="B432" s="41">
        <v>423</v>
      </c>
      <c r="C432" s="41"/>
      <c r="D432" s="41"/>
      <c r="E432" s="42"/>
      <c r="F432" s="42"/>
      <c r="G432" s="44" t="str">
        <f t="shared" si="18"/>
        <v/>
      </c>
      <c r="H432" s="41" t="str">
        <f t="shared" si="19"/>
        <v/>
      </c>
      <c r="I432" s="41" t="str">
        <f ca="1" t="shared" si="20"/>
        <v/>
      </c>
      <c r="J432" s="41" t="str">
        <f ca="1">IF(F432="","",IF(LEN(F432)&lt;&gt;18,"证件号码长度错误",IF(MID("10X98765432",(MOD(SUMPRODUCT(MID(F432,ROW(INDIRECT("1:17")),1)*{7;9;10;5;8;4;2;1;6;3;7;9;10;5;8;4;2}),11)+1),1)=RIGHT(F432),IF(AND(G432="女",I432&gt;$C$3),"超龄",IF(AND(G432="男",I432&gt;$C$4),"超龄","正确")),"证件号码错误")))</f>
        <v/>
      </c>
      <c r="K432" s="42"/>
      <c r="L432" s="41"/>
      <c r="M432" s="42"/>
      <c r="N432" s="66"/>
      <c r="O432" s="66"/>
    </row>
    <row r="433" customHeight="1" spans="2:15">
      <c r="B433" s="41">
        <v>424</v>
      </c>
      <c r="C433" s="41"/>
      <c r="D433" s="41"/>
      <c r="E433" s="42"/>
      <c r="F433" s="42"/>
      <c r="G433" s="44" t="str">
        <f t="shared" si="18"/>
        <v/>
      </c>
      <c r="H433" s="41" t="str">
        <f t="shared" si="19"/>
        <v/>
      </c>
      <c r="I433" s="41" t="str">
        <f ca="1" t="shared" si="20"/>
        <v/>
      </c>
      <c r="J433" s="41" t="str">
        <f ca="1">IF(F433="","",IF(LEN(F433)&lt;&gt;18,"证件号码长度错误",IF(MID("10X98765432",(MOD(SUMPRODUCT(MID(F433,ROW(INDIRECT("1:17")),1)*{7;9;10;5;8;4;2;1;6;3;7;9;10;5;8;4;2}),11)+1),1)=RIGHT(F433),IF(AND(G433="女",I433&gt;$C$3),"超龄",IF(AND(G433="男",I433&gt;$C$4),"超龄","正确")),"证件号码错误")))</f>
        <v/>
      </c>
      <c r="K433" s="42"/>
      <c r="L433" s="41"/>
      <c r="M433" s="42"/>
      <c r="N433" s="66"/>
      <c r="O433" s="66"/>
    </row>
    <row r="434" customHeight="1" spans="2:15">
      <c r="B434" s="41">
        <v>425</v>
      </c>
      <c r="C434" s="41"/>
      <c r="D434" s="41"/>
      <c r="E434" s="42"/>
      <c r="F434" s="42"/>
      <c r="G434" s="44" t="str">
        <f t="shared" si="18"/>
        <v/>
      </c>
      <c r="H434" s="41" t="str">
        <f t="shared" si="19"/>
        <v/>
      </c>
      <c r="I434" s="41" t="str">
        <f ca="1" t="shared" si="20"/>
        <v/>
      </c>
      <c r="J434" s="41" t="str">
        <f ca="1">IF(F434="","",IF(LEN(F434)&lt;&gt;18,"证件号码长度错误",IF(MID("10X98765432",(MOD(SUMPRODUCT(MID(F434,ROW(INDIRECT("1:17")),1)*{7;9;10;5;8;4;2;1;6;3;7;9;10;5;8;4;2}),11)+1),1)=RIGHT(F434),IF(AND(G434="女",I434&gt;$C$3),"超龄",IF(AND(G434="男",I434&gt;$C$4),"超龄","正确")),"证件号码错误")))</f>
        <v/>
      </c>
      <c r="K434" s="42"/>
      <c r="L434" s="41"/>
      <c r="M434" s="42"/>
      <c r="N434" s="66"/>
      <c r="O434" s="66"/>
    </row>
    <row r="435" customHeight="1" spans="2:15">
      <c r="B435" s="41">
        <v>426</v>
      </c>
      <c r="C435" s="41"/>
      <c r="D435" s="41"/>
      <c r="E435" s="42"/>
      <c r="F435" s="42"/>
      <c r="G435" s="44" t="str">
        <f t="shared" si="18"/>
        <v/>
      </c>
      <c r="H435" s="41" t="str">
        <f t="shared" si="19"/>
        <v/>
      </c>
      <c r="I435" s="41" t="str">
        <f ca="1" t="shared" si="20"/>
        <v/>
      </c>
      <c r="J435" s="41" t="str">
        <f ca="1">IF(F435="","",IF(LEN(F435)&lt;&gt;18,"证件号码长度错误",IF(MID("10X98765432",(MOD(SUMPRODUCT(MID(F435,ROW(INDIRECT("1:17")),1)*{7;9;10;5;8;4;2;1;6;3;7;9;10;5;8;4;2}),11)+1),1)=RIGHT(F435),IF(AND(G435="女",I435&gt;$C$3),"超龄",IF(AND(G435="男",I435&gt;$C$4),"超龄","正确")),"证件号码错误")))</f>
        <v/>
      </c>
      <c r="K435" s="42"/>
      <c r="L435" s="41"/>
      <c r="M435" s="42"/>
      <c r="N435" s="66"/>
      <c r="O435" s="66"/>
    </row>
    <row r="436" customHeight="1" spans="2:15">
      <c r="B436" s="41">
        <v>427</v>
      </c>
      <c r="C436" s="41"/>
      <c r="D436" s="41"/>
      <c r="E436" s="42"/>
      <c r="F436" s="42"/>
      <c r="G436" s="44" t="str">
        <f t="shared" si="18"/>
        <v/>
      </c>
      <c r="H436" s="41" t="str">
        <f t="shared" si="19"/>
        <v/>
      </c>
      <c r="I436" s="41" t="str">
        <f ca="1" t="shared" si="20"/>
        <v/>
      </c>
      <c r="J436" s="41" t="str">
        <f ca="1">IF(F436="","",IF(LEN(F436)&lt;&gt;18,"证件号码长度错误",IF(MID("10X98765432",(MOD(SUMPRODUCT(MID(F436,ROW(INDIRECT("1:17")),1)*{7;9;10;5;8;4;2;1;6;3;7;9;10;5;8;4;2}),11)+1),1)=RIGHT(F436),IF(AND(G436="女",I436&gt;$C$3),"超龄",IF(AND(G436="男",I436&gt;$C$4),"超龄","正确")),"证件号码错误")))</f>
        <v/>
      </c>
      <c r="K436" s="42"/>
      <c r="L436" s="41"/>
      <c r="M436" s="42"/>
      <c r="N436" s="66"/>
      <c r="O436" s="66"/>
    </row>
    <row r="437" customHeight="1" spans="2:15">
      <c r="B437" s="41">
        <v>428</v>
      </c>
      <c r="C437" s="41"/>
      <c r="D437" s="41"/>
      <c r="E437" s="42"/>
      <c r="F437" s="42"/>
      <c r="G437" s="44" t="str">
        <f t="shared" si="18"/>
        <v/>
      </c>
      <c r="H437" s="41" t="str">
        <f t="shared" si="19"/>
        <v/>
      </c>
      <c r="I437" s="41" t="str">
        <f ca="1" t="shared" si="20"/>
        <v/>
      </c>
      <c r="J437" s="41" t="str">
        <f ca="1">IF(F437="","",IF(LEN(F437)&lt;&gt;18,"证件号码长度错误",IF(MID("10X98765432",(MOD(SUMPRODUCT(MID(F437,ROW(INDIRECT("1:17")),1)*{7;9;10;5;8;4;2;1;6;3;7;9;10;5;8;4;2}),11)+1),1)=RIGHT(F437),IF(AND(G437="女",I437&gt;$C$3),"超龄",IF(AND(G437="男",I437&gt;$C$4),"超龄","正确")),"证件号码错误")))</f>
        <v/>
      </c>
      <c r="K437" s="42"/>
      <c r="L437" s="41"/>
      <c r="M437" s="42"/>
      <c r="N437" s="66"/>
      <c r="O437" s="66"/>
    </row>
    <row r="438" customHeight="1" spans="2:15">
      <c r="B438" s="41">
        <v>429</v>
      </c>
      <c r="C438" s="41"/>
      <c r="D438" s="41"/>
      <c r="E438" s="42"/>
      <c r="F438" s="42"/>
      <c r="G438" s="44" t="str">
        <f t="shared" si="18"/>
        <v/>
      </c>
      <c r="H438" s="41" t="str">
        <f t="shared" si="19"/>
        <v/>
      </c>
      <c r="I438" s="41" t="str">
        <f ca="1" t="shared" si="20"/>
        <v/>
      </c>
      <c r="J438" s="41" t="str">
        <f ca="1">IF(F438="","",IF(LEN(F438)&lt;&gt;18,"证件号码长度错误",IF(MID("10X98765432",(MOD(SUMPRODUCT(MID(F438,ROW(INDIRECT("1:17")),1)*{7;9;10;5;8;4;2;1;6;3;7;9;10;5;8;4;2}),11)+1),1)=RIGHT(F438),IF(AND(G438="女",I438&gt;$C$3),"超龄",IF(AND(G438="男",I438&gt;$C$4),"超龄","正确")),"证件号码错误")))</f>
        <v/>
      </c>
      <c r="K438" s="42"/>
      <c r="L438" s="41"/>
      <c r="M438" s="42"/>
      <c r="N438" s="66"/>
      <c r="O438" s="66"/>
    </row>
    <row r="439" customHeight="1" spans="2:15">
      <c r="B439" s="41">
        <v>430</v>
      </c>
      <c r="C439" s="41"/>
      <c r="D439" s="41"/>
      <c r="E439" s="42"/>
      <c r="F439" s="42"/>
      <c r="G439" s="44" t="str">
        <f t="shared" si="18"/>
        <v/>
      </c>
      <c r="H439" s="41" t="str">
        <f t="shared" si="19"/>
        <v/>
      </c>
      <c r="I439" s="41" t="str">
        <f ca="1" t="shared" si="20"/>
        <v/>
      </c>
      <c r="J439" s="41" t="str">
        <f ca="1">IF(F439="","",IF(LEN(F439)&lt;&gt;18,"证件号码长度错误",IF(MID("10X98765432",(MOD(SUMPRODUCT(MID(F439,ROW(INDIRECT("1:17")),1)*{7;9;10;5;8;4;2;1;6;3;7;9;10;5;8;4;2}),11)+1),1)=RIGHT(F439),IF(AND(G439="女",I439&gt;$C$3),"超龄",IF(AND(G439="男",I439&gt;$C$4),"超龄","正确")),"证件号码错误")))</f>
        <v/>
      </c>
      <c r="K439" s="42"/>
      <c r="L439" s="41"/>
      <c r="M439" s="42"/>
      <c r="N439" s="66"/>
      <c r="O439" s="66"/>
    </row>
    <row r="440" customHeight="1" spans="2:15">
      <c r="B440" s="41">
        <v>431</v>
      </c>
      <c r="C440" s="41"/>
      <c r="D440" s="41"/>
      <c r="E440" s="42"/>
      <c r="F440" s="42"/>
      <c r="G440" s="44" t="str">
        <f t="shared" si="18"/>
        <v/>
      </c>
      <c r="H440" s="41" t="str">
        <f t="shared" si="19"/>
        <v/>
      </c>
      <c r="I440" s="41" t="str">
        <f ca="1" t="shared" si="20"/>
        <v/>
      </c>
      <c r="J440" s="41" t="str">
        <f ca="1">IF(F440="","",IF(LEN(F440)&lt;&gt;18,"证件号码长度错误",IF(MID("10X98765432",(MOD(SUMPRODUCT(MID(F440,ROW(INDIRECT("1:17")),1)*{7;9;10;5;8;4;2;1;6;3;7;9;10;5;8;4;2}),11)+1),1)=RIGHT(F440),IF(AND(G440="女",I440&gt;$C$3),"超龄",IF(AND(G440="男",I440&gt;$C$4),"超龄","正确")),"证件号码错误")))</f>
        <v/>
      </c>
      <c r="K440" s="42"/>
      <c r="L440" s="41"/>
      <c r="M440" s="42"/>
      <c r="N440" s="66"/>
      <c r="O440" s="66"/>
    </row>
    <row r="441" customHeight="1" spans="2:15">
      <c r="B441" s="41">
        <v>432</v>
      </c>
      <c r="C441" s="41"/>
      <c r="D441" s="41"/>
      <c r="E441" s="42"/>
      <c r="F441" s="42"/>
      <c r="G441" s="44" t="str">
        <f t="shared" si="18"/>
        <v/>
      </c>
      <c r="H441" s="41" t="str">
        <f t="shared" si="19"/>
        <v/>
      </c>
      <c r="I441" s="41" t="str">
        <f ca="1" t="shared" si="20"/>
        <v/>
      </c>
      <c r="J441" s="41" t="str">
        <f ca="1">IF(F441="","",IF(LEN(F441)&lt;&gt;18,"证件号码长度错误",IF(MID("10X98765432",(MOD(SUMPRODUCT(MID(F441,ROW(INDIRECT("1:17")),1)*{7;9;10;5;8;4;2;1;6;3;7;9;10;5;8;4;2}),11)+1),1)=RIGHT(F441),IF(AND(G441="女",I441&gt;$C$3),"超龄",IF(AND(G441="男",I441&gt;$C$4),"超龄","正确")),"证件号码错误")))</f>
        <v/>
      </c>
      <c r="K441" s="42"/>
      <c r="L441" s="41"/>
      <c r="M441" s="42"/>
      <c r="N441" s="66"/>
      <c r="O441" s="66"/>
    </row>
    <row r="442" customHeight="1" spans="2:15">
      <c r="B442" s="41">
        <v>433</v>
      </c>
      <c r="C442" s="41"/>
      <c r="D442" s="41"/>
      <c r="E442" s="42"/>
      <c r="F442" s="42"/>
      <c r="G442" s="44" t="str">
        <f t="shared" si="18"/>
        <v/>
      </c>
      <c r="H442" s="41" t="str">
        <f t="shared" si="19"/>
        <v/>
      </c>
      <c r="I442" s="41" t="str">
        <f ca="1" t="shared" si="20"/>
        <v/>
      </c>
      <c r="J442" s="41" t="str">
        <f ca="1">IF(F442="","",IF(LEN(F442)&lt;&gt;18,"证件号码长度错误",IF(MID("10X98765432",(MOD(SUMPRODUCT(MID(F442,ROW(INDIRECT("1:17")),1)*{7;9;10;5;8;4;2;1;6;3;7;9;10;5;8;4;2}),11)+1),1)=RIGHT(F442),IF(AND(G442="女",I442&gt;$C$3),"超龄",IF(AND(G442="男",I442&gt;$C$4),"超龄","正确")),"证件号码错误")))</f>
        <v/>
      </c>
      <c r="K442" s="42"/>
      <c r="L442" s="41"/>
      <c r="M442" s="42"/>
      <c r="N442" s="66"/>
      <c r="O442" s="66"/>
    </row>
    <row r="443" customHeight="1" spans="2:15">
      <c r="B443" s="41">
        <v>434</v>
      </c>
      <c r="C443" s="41"/>
      <c r="D443" s="41"/>
      <c r="E443" s="42"/>
      <c r="F443" s="42"/>
      <c r="G443" s="44" t="str">
        <f t="shared" si="18"/>
        <v/>
      </c>
      <c r="H443" s="41" t="str">
        <f t="shared" si="19"/>
        <v/>
      </c>
      <c r="I443" s="41" t="str">
        <f ca="1" t="shared" si="20"/>
        <v/>
      </c>
      <c r="J443" s="41" t="str">
        <f ca="1">IF(F443="","",IF(LEN(F443)&lt;&gt;18,"证件号码长度错误",IF(MID("10X98765432",(MOD(SUMPRODUCT(MID(F443,ROW(INDIRECT("1:17")),1)*{7;9;10;5;8;4;2;1;6;3;7;9;10;5;8;4;2}),11)+1),1)=RIGHT(F443),IF(AND(G443="女",I443&gt;$C$3),"超龄",IF(AND(G443="男",I443&gt;$C$4),"超龄","正确")),"证件号码错误")))</f>
        <v/>
      </c>
      <c r="K443" s="42"/>
      <c r="L443" s="41"/>
      <c r="M443" s="42"/>
      <c r="N443" s="66"/>
      <c r="O443" s="66"/>
    </row>
    <row r="444" customHeight="1" spans="2:15">
      <c r="B444" s="41">
        <v>435</v>
      </c>
      <c r="C444" s="41"/>
      <c r="D444" s="41"/>
      <c r="E444" s="42"/>
      <c r="F444" s="42"/>
      <c r="G444" s="44" t="str">
        <f t="shared" si="18"/>
        <v/>
      </c>
      <c r="H444" s="41" t="str">
        <f t="shared" si="19"/>
        <v/>
      </c>
      <c r="I444" s="41" t="str">
        <f ca="1" t="shared" si="20"/>
        <v/>
      </c>
      <c r="J444" s="41" t="str">
        <f ca="1">IF(F444="","",IF(LEN(F444)&lt;&gt;18,"证件号码长度错误",IF(MID("10X98765432",(MOD(SUMPRODUCT(MID(F444,ROW(INDIRECT("1:17")),1)*{7;9;10;5;8;4;2;1;6;3;7;9;10;5;8;4;2}),11)+1),1)=RIGHT(F444),IF(AND(G444="女",I444&gt;$C$3),"超龄",IF(AND(G444="男",I444&gt;$C$4),"超龄","正确")),"证件号码错误")))</f>
        <v/>
      </c>
      <c r="K444" s="42"/>
      <c r="L444" s="41"/>
      <c r="M444" s="42"/>
      <c r="N444" s="66"/>
      <c r="O444" s="66"/>
    </row>
    <row r="445" customHeight="1" spans="2:15">
      <c r="B445" s="41">
        <v>436</v>
      </c>
      <c r="C445" s="41"/>
      <c r="D445" s="41"/>
      <c r="E445" s="42"/>
      <c r="F445" s="42"/>
      <c r="G445" s="44" t="str">
        <f t="shared" si="18"/>
        <v/>
      </c>
      <c r="H445" s="41" t="str">
        <f t="shared" si="19"/>
        <v/>
      </c>
      <c r="I445" s="41" t="str">
        <f ca="1" t="shared" si="20"/>
        <v/>
      </c>
      <c r="J445" s="41" t="str">
        <f ca="1">IF(F445="","",IF(LEN(F445)&lt;&gt;18,"证件号码长度错误",IF(MID("10X98765432",(MOD(SUMPRODUCT(MID(F445,ROW(INDIRECT("1:17")),1)*{7;9;10;5;8;4;2;1;6;3;7;9;10;5;8;4;2}),11)+1),1)=RIGHT(F445),IF(AND(G445="女",I445&gt;$C$3),"超龄",IF(AND(G445="男",I445&gt;$C$4),"超龄","正确")),"证件号码错误")))</f>
        <v/>
      </c>
      <c r="K445" s="42"/>
      <c r="L445" s="41"/>
      <c r="M445" s="42"/>
      <c r="N445" s="66"/>
      <c r="O445" s="66"/>
    </row>
    <row r="446" customHeight="1" spans="2:15">
      <c r="B446" s="41">
        <v>437</v>
      </c>
      <c r="C446" s="41"/>
      <c r="D446" s="41"/>
      <c r="E446" s="42"/>
      <c r="F446" s="42"/>
      <c r="G446" s="44" t="str">
        <f t="shared" si="18"/>
        <v/>
      </c>
      <c r="H446" s="41" t="str">
        <f t="shared" si="19"/>
        <v/>
      </c>
      <c r="I446" s="41" t="str">
        <f ca="1" t="shared" si="20"/>
        <v/>
      </c>
      <c r="J446" s="41" t="str">
        <f ca="1">IF(F446="","",IF(LEN(F446)&lt;&gt;18,"证件号码长度错误",IF(MID("10X98765432",(MOD(SUMPRODUCT(MID(F446,ROW(INDIRECT("1:17")),1)*{7;9;10;5;8;4;2;1;6;3;7;9;10;5;8;4;2}),11)+1),1)=RIGHT(F446),IF(AND(G446="女",I446&gt;$C$3),"超龄",IF(AND(G446="男",I446&gt;$C$4),"超龄","正确")),"证件号码错误")))</f>
        <v/>
      </c>
      <c r="K446" s="42"/>
      <c r="L446" s="41"/>
      <c r="M446" s="42"/>
      <c r="N446" s="66"/>
      <c r="O446" s="66"/>
    </row>
    <row r="447" customHeight="1" spans="2:15">
      <c r="B447" s="41">
        <v>438</v>
      </c>
      <c r="C447" s="41"/>
      <c r="D447" s="41"/>
      <c r="E447" s="42"/>
      <c r="F447" s="42"/>
      <c r="G447" s="44" t="str">
        <f t="shared" si="18"/>
        <v/>
      </c>
      <c r="H447" s="41" t="str">
        <f t="shared" si="19"/>
        <v/>
      </c>
      <c r="I447" s="41" t="str">
        <f ca="1" t="shared" si="20"/>
        <v/>
      </c>
      <c r="J447" s="41" t="str">
        <f ca="1">IF(F447="","",IF(LEN(F447)&lt;&gt;18,"证件号码长度错误",IF(MID("10X98765432",(MOD(SUMPRODUCT(MID(F447,ROW(INDIRECT("1:17")),1)*{7;9;10;5;8;4;2;1;6;3;7;9;10;5;8;4;2}),11)+1),1)=RIGHT(F447),IF(AND(G447="女",I447&gt;$C$3),"超龄",IF(AND(G447="男",I447&gt;$C$4),"超龄","正确")),"证件号码错误")))</f>
        <v/>
      </c>
      <c r="K447" s="42"/>
      <c r="L447" s="41"/>
      <c r="M447" s="42"/>
      <c r="N447" s="66"/>
      <c r="O447" s="66"/>
    </row>
    <row r="448" customHeight="1" spans="2:15">
      <c r="B448" s="41">
        <v>439</v>
      </c>
      <c r="C448" s="41"/>
      <c r="D448" s="41"/>
      <c r="E448" s="42"/>
      <c r="F448" s="42"/>
      <c r="G448" s="44" t="str">
        <f t="shared" si="18"/>
        <v/>
      </c>
      <c r="H448" s="41" t="str">
        <f t="shared" si="19"/>
        <v/>
      </c>
      <c r="I448" s="41" t="str">
        <f ca="1" t="shared" si="20"/>
        <v/>
      </c>
      <c r="J448" s="41" t="str">
        <f ca="1">IF(F448="","",IF(LEN(F448)&lt;&gt;18,"证件号码长度错误",IF(MID("10X98765432",(MOD(SUMPRODUCT(MID(F448,ROW(INDIRECT("1:17")),1)*{7;9;10;5;8;4;2;1;6;3;7;9;10;5;8;4;2}),11)+1),1)=RIGHT(F448),IF(AND(G448="女",I448&gt;$C$3),"超龄",IF(AND(G448="男",I448&gt;$C$4),"超龄","正确")),"证件号码错误")))</f>
        <v/>
      </c>
      <c r="K448" s="42"/>
      <c r="L448" s="41"/>
      <c r="M448" s="42"/>
      <c r="N448" s="66"/>
      <c r="O448" s="66"/>
    </row>
    <row r="449" customHeight="1" spans="2:15">
      <c r="B449" s="41">
        <v>440</v>
      </c>
      <c r="C449" s="41"/>
      <c r="D449" s="41"/>
      <c r="E449" s="42"/>
      <c r="F449" s="42"/>
      <c r="G449" s="44" t="str">
        <f t="shared" si="18"/>
        <v/>
      </c>
      <c r="H449" s="41" t="str">
        <f t="shared" si="19"/>
        <v/>
      </c>
      <c r="I449" s="41" t="str">
        <f ca="1" t="shared" si="20"/>
        <v/>
      </c>
      <c r="J449" s="41" t="str">
        <f ca="1">IF(F449="","",IF(LEN(F449)&lt;&gt;18,"证件号码长度错误",IF(MID("10X98765432",(MOD(SUMPRODUCT(MID(F449,ROW(INDIRECT("1:17")),1)*{7;9;10;5;8;4;2;1;6;3;7;9;10;5;8;4;2}),11)+1),1)=RIGHT(F449),IF(AND(G449="女",I449&gt;$C$3),"超龄",IF(AND(G449="男",I449&gt;$C$4),"超龄","正确")),"证件号码错误")))</f>
        <v/>
      </c>
      <c r="K449" s="42"/>
      <c r="L449" s="41"/>
      <c r="M449" s="42"/>
      <c r="N449" s="66"/>
      <c r="O449" s="66"/>
    </row>
    <row r="450" customHeight="1" spans="2:15">
      <c r="B450" s="41">
        <v>441</v>
      </c>
      <c r="C450" s="41"/>
      <c r="D450" s="41"/>
      <c r="E450" s="42"/>
      <c r="F450" s="42"/>
      <c r="G450" s="44" t="str">
        <f t="shared" si="18"/>
        <v/>
      </c>
      <c r="H450" s="41" t="str">
        <f t="shared" si="19"/>
        <v/>
      </c>
      <c r="I450" s="41" t="str">
        <f ca="1" t="shared" si="20"/>
        <v/>
      </c>
      <c r="J450" s="41" t="str">
        <f ca="1">IF(F450="","",IF(LEN(F450)&lt;&gt;18,"证件号码长度错误",IF(MID("10X98765432",(MOD(SUMPRODUCT(MID(F450,ROW(INDIRECT("1:17")),1)*{7;9;10;5;8;4;2;1;6;3;7;9;10;5;8;4;2}),11)+1),1)=RIGHT(F450),IF(AND(G450="女",I450&gt;$C$3),"超龄",IF(AND(G450="男",I450&gt;$C$4),"超龄","正确")),"证件号码错误")))</f>
        <v/>
      </c>
      <c r="K450" s="42"/>
      <c r="L450" s="41"/>
      <c r="M450" s="42"/>
      <c r="N450" s="66"/>
      <c r="O450" s="66"/>
    </row>
    <row r="451" customHeight="1" spans="2:15">
      <c r="B451" s="41">
        <v>442</v>
      </c>
      <c r="C451" s="41"/>
      <c r="D451" s="41"/>
      <c r="E451" s="42"/>
      <c r="F451" s="42"/>
      <c r="G451" s="44" t="str">
        <f t="shared" si="18"/>
        <v/>
      </c>
      <c r="H451" s="41" t="str">
        <f t="shared" si="19"/>
        <v/>
      </c>
      <c r="I451" s="41" t="str">
        <f ca="1" t="shared" si="20"/>
        <v/>
      </c>
      <c r="J451" s="41" t="str">
        <f ca="1">IF(F451="","",IF(LEN(F451)&lt;&gt;18,"证件号码长度错误",IF(MID("10X98765432",(MOD(SUMPRODUCT(MID(F451,ROW(INDIRECT("1:17")),1)*{7;9;10;5;8;4;2;1;6;3;7;9;10;5;8;4;2}),11)+1),1)=RIGHT(F451),IF(AND(G451="女",I451&gt;$C$3),"超龄",IF(AND(G451="男",I451&gt;$C$4),"超龄","正确")),"证件号码错误")))</f>
        <v/>
      </c>
      <c r="K451" s="42"/>
      <c r="L451" s="41"/>
      <c r="M451" s="42"/>
      <c r="N451" s="66"/>
      <c r="O451" s="66"/>
    </row>
    <row r="452" customHeight="1" spans="2:15">
      <c r="B452" s="41">
        <v>443</v>
      </c>
      <c r="C452" s="41"/>
      <c r="D452" s="41"/>
      <c r="E452" s="42"/>
      <c r="F452" s="42"/>
      <c r="G452" s="44" t="str">
        <f t="shared" si="18"/>
        <v/>
      </c>
      <c r="H452" s="41" t="str">
        <f t="shared" si="19"/>
        <v/>
      </c>
      <c r="I452" s="41" t="str">
        <f ca="1" t="shared" si="20"/>
        <v/>
      </c>
      <c r="J452" s="41" t="str">
        <f ca="1">IF(F452="","",IF(LEN(F452)&lt;&gt;18,"证件号码长度错误",IF(MID("10X98765432",(MOD(SUMPRODUCT(MID(F452,ROW(INDIRECT("1:17")),1)*{7;9;10;5;8;4;2;1;6;3;7;9;10;5;8;4;2}),11)+1),1)=RIGHT(F452),IF(AND(G452="女",I452&gt;$C$3),"超龄",IF(AND(G452="男",I452&gt;$C$4),"超龄","正确")),"证件号码错误")))</f>
        <v/>
      </c>
      <c r="K452" s="42"/>
      <c r="L452" s="41"/>
      <c r="M452" s="42"/>
      <c r="N452" s="66"/>
      <c r="O452" s="66"/>
    </row>
    <row r="453" customHeight="1" spans="2:15">
      <c r="B453" s="41">
        <v>444</v>
      </c>
      <c r="C453" s="41"/>
      <c r="D453" s="41"/>
      <c r="E453" s="42"/>
      <c r="F453" s="42"/>
      <c r="G453" s="44" t="str">
        <f t="shared" si="18"/>
        <v/>
      </c>
      <c r="H453" s="41" t="str">
        <f t="shared" si="19"/>
        <v/>
      </c>
      <c r="I453" s="41" t="str">
        <f ca="1" t="shared" si="20"/>
        <v/>
      </c>
      <c r="J453" s="41" t="str">
        <f ca="1">IF(F453="","",IF(LEN(F453)&lt;&gt;18,"证件号码长度错误",IF(MID("10X98765432",(MOD(SUMPRODUCT(MID(F453,ROW(INDIRECT("1:17")),1)*{7;9;10;5;8;4;2;1;6;3;7;9;10;5;8;4;2}),11)+1),1)=RIGHT(F453),IF(AND(G453="女",I453&gt;$C$3),"超龄",IF(AND(G453="男",I453&gt;$C$4),"超龄","正确")),"证件号码错误")))</f>
        <v/>
      </c>
      <c r="K453" s="42"/>
      <c r="L453" s="41"/>
      <c r="M453" s="42"/>
      <c r="N453" s="66"/>
      <c r="O453" s="66"/>
    </row>
    <row r="454" customHeight="1" spans="2:15">
      <c r="B454" s="41">
        <v>445</v>
      </c>
      <c r="C454" s="41"/>
      <c r="D454" s="41"/>
      <c r="E454" s="42"/>
      <c r="F454" s="42"/>
      <c r="G454" s="44" t="str">
        <f t="shared" si="18"/>
        <v/>
      </c>
      <c r="H454" s="41" t="str">
        <f t="shared" si="19"/>
        <v/>
      </c>
      <c r="I454" s="41" t="str">
        <f ca="1" t="shared" si="20"/>
        <v/>
      </c>
      <c r="J454" s="41" t="str">
        <f ca="1">IF(F454="","",IF(LEN(F454)&lt;&gt;18,"证件号码长度错误",IF(MID("10X98765432",(MOD(SUMPRODUCT(MID(F454,ROW(INDIRECT("1:17")),1)*{7;9;10;5;8;4;2;1;6;3;7;9;10;5;8;4;2}),11)+1),1)=RIGHT(F454),IF(AND(G454="女",I454&gt;$C$3),"超龄",IF(AND(G454="男",I454&gt;$C$4),"超龄","正确")),"证件号码错误")))</f>
        <v/>
      </c>
      <c r="K454" s="42"/>
      <c r="L454" s="41"/>
      <c r="M454" s="42"/>
      <c r="N454" s="66"/>
      <c r="O454" s="66"/>
    </row>
    <row r="455" customHeight="1" spans="2:15">
      <c r="B455" s="41">
        <v>446</v>
      </c>
      <c r="C455" s="41"/>
      <c r="D455" s="41"/>
      <c r="E455" s="42"/>
      <c r="F455" s="42"/>
      <c r="G455" s="44" t="str">
        <f t="shared" si="18"/>
        <v/>
      </c>
      <c r="H455" s="41" t="str">
        <f t="shared" si="19"/>
        <v/>
      </c>
      <c r="I455" s="41" t="str">
        <f ca="1" t="shared" si="20"/>
        <v/>
      </c>
      <c r="J455" s="41" t="str">
        <f ca="1">IF(F455="","",IF(LEN(F455)&lt;&gt;18,"证件号码长度错误",IF(MID("10X98765432",(MOD(SUMPRODUCT(MID(F455,ROW(INDIRECT("1:17")),1)*{7;9;10;5;8;4;2;1;6;3;7;9;10;5;8;4;2}),11)+1),1)=RIGHT(F455),IF(AND(G455="女",I455&gt;$C$3),"超龄",IF(AND(G455="男",I455&gt;$C$4),"超龄","正确")),"证件号码错误")))</f>
        <v/>
      </c>
      <c r="K455" s="42"/>
      <c r="L455" s="41"/>
      <c r="M455" s="42"/>
      <c r="N455" s="66"/>
      <c r="O455" s="66"/>
    </row>
    <row r="456" customHeight="1" spans="2:15">
      <c r="B456" s="41">
        <v>447</v>
      </c>
      <c r="C456" s="41"/>
      <c r="D456" s="41"/>
      <c r="E456" s="42"/>
      <c r="F456" s="42"/>
      <c r="G456" s="44" t="str">
        <f t="shared" si="18"/>
        <v/>
      </c>
      <c r="H456" s="41" t="str">
        <f t="shared" si="19"/>
        <v/>
      </c>
      <c r="I456" s="41" t="str">
        <f ca="1" t="shared" si="20"/>
        <v/>
      </c>
      <c r="J456" s="41" t="str">
        <f ca="1">IF(F456="","",IF(LEN(F456)&lt;&gt;18,"证件号码长度错误",IF(MID("10X98765432",(MOD(SUMPRODUCT(MID(F456,ROW(INDIRECT("1:17")),1)*{7;9;10;5;8;4;2;1;6;3;7;9;10;5;8;4;2}),11)+1),1)=RIGHT(F456),IF(AND(G456="女",I456&gt;$C$3),"超龄",IF(AND(G456="男",I456&gt;$C$4),"超龄","正确")),"证件号码错误")))</f>
        <v/>
      </c>
      <c r="K456" s="42"/>
      <c r="L456" s="41"/>
      <c r="M456" s="42"/>
      <c r="N456" s="66"/>
      <c r="O456" s="66"/>
    </row>
    <row r="457" customHeight="1" spans="2:15">
      <c r="B457" s="41">
        <v>448</v>
      </c>
      <c r="C457" s="41"/>
      <c r="D457" s="41"/>
      <c r="E457" s="42"/>
      <c r="F457" s="42"/>
      <c r="G457" s="44" t="str">
        <f t="shared" si="18"/>
        <v/>
      </c>
      <c r="H457" s="41" t="str">
        <f t="shared" si="19"/>
        <v/>
      </c>
      <c r="I457" s="41" t="str">
        <f ca="1" t="shared" si="20"/>
        <v/>
      </c>
      <c r="J457" s="41" t="str">
        <f ca="1">IF(F457="","",IF(LEN(F457)&lt;&gt;18,"证件号码长度错误",IF(MID("10X98765432",(MOD(SUMPRODUCT(MID(F457,ROW(INDIRECT("1:17")),1)*{7;9;10;5;8;4;2;1;6;3;7;9;10;5;8;4;2}),11)+1),1)=RIGHT(F457),IF(AND(G457="女",I457&gt;$C$3),"超龄",IF(AND(G457="男",I457&gt;$C$4),"超龄","正确")),"证件号码错误")))</f>
        <v/>
      </c>
      <c r="K457" s="42"/>
      <c r="L457" s="41"/>
      <c r="M457" s="42"/>
      <c r="N457" s="66"/>
      <c r="O457" s="66"/>
    </row>
    <row r="458" customHeight="1" spans="2:15">
      <c r="B458" s="41">
        <v>449</v>
      </c>
      <c r="C458" s="41"/>
      <c r="D458" s="41"/>
      <c r="E458" s="42"/>
      <c r="F458" s="42"/>
      <c r="G458" s="44" t="str">
        <f t="shared" si="18"/>
        <v/>
      </c>
      <c r="H458" s="41" t="str">
        <f t="shared" si="19"/>
        <v/>
      </c>
      <c r="I458" s="41" t="str">
        <f ca="1" t="shared" si="20"/>
        <v/>
      </c>
      <c r="J458" s="41" t="str">
        <f ca="1">IF(F458="","",IF(LEN(F458)&lt;&gt;18,"证件号码长度错误",IF(MID("10X98765432",(MOD(SUMPRODUCT(MID(F458,ROW(INDIRECT("1:17")),1)*{7;9;10;5;8;4;2;1;6;3;7;9;10;5;8;4;2}),11)+1),1)=RIGHT(F458),IF(AND(G458="女",I458&gt;$C$3),"超龄",IF(AND(G458="男",I458&gt;$C$4),"超龄","正确")),"证件号码错误")))</f>
        <v/>
      </c>
      <c r="K458" s="42"/>
      <c r="L458" s="41"/>
      <c r="M458" s="42"/>
      <c r="N458" s="66"/>
      <c r="O458" s="66"/>
    </row>
    <row r="459" customHeight="1" spans="2:15">
      <c r="B459" s="41">
        <v>450</v>
      </c>
      <c r="C459" s="41"/>
      <c r="D459" s="41"/>
      <c r="E459" s="42"/>
      <c r="F459" s="42"/>
      <c r="G459" s="44" t="str">
        <f t="shared" ref="G459:G522" si="21">IF(ISBLANK(F459),"",IF(MOD(MID(F459,17,1),2)=1,"男","女"))</f>
        <v/>
      </c>
      <c r="H459" s="41" t="str">
        <f t="shared" ref="H459:H522" si="22">IF($C$5="年月日",TEXT(MID(F459,7,8),"0000年00月00日"),IF($C$5="斜杠",IF(F459="","",MID(F459,7,4)&amp;"/"&amp;MID(F459,11,2)&amp;"/"&amp;MID(F459,13,2)),IF($C$5="横杠",TEXT(MID(F459,7,8),"0000-00-00"),IF($C$5="数字",TEXT(MID(F459,7,8),"00000000"),""))))</f>
        <v/>
      </c>
      <c r="I459" s="41" t="str">
        <f ca="1" t="shared" ref="I459:I522" si="23">IF(F459="","",DATEDIF(TEXT(MID(F459,7,8),"0000-00-00"),TODAY(),"Y"))</f>
        <v/>
      </c>
      <c r="J459" s="41" t="str">
        <f ca="1">IF(F459="","",IF(LEN(F459)&lt;&gt;18,"证件号码长度错误",IF(MID("10X98765432",(MOD(SUMPRODUCT(MID(F459,ROW(INDIRECT("1:17")),1)*{7;9;10;5;8;4;2;1;6;3;7;9;10;5;8;4;2}),11)+1),1)=RIGHT(F459),IF(AND(G459="女",I459&gt;$C$3),"超龄",IF(AND(G459="男",I459&gt;$C$4),"超龄","正确")),"证件号码错误")))</f>
        <v/>
      </c>
      <c r="K459" s="42"/>
      <c r="L459" s="41"/>
      <c r="M459" s="42"/>
      <c r="N459" s="66"/>
      <c r="O459" s="66"/>
    </row>
    <row r="460" customHeight="1" spans="2:15">
      <c r="B460" s="41">
        <v>451</v>
      </c>
      <c r="C460" s="41"/>
      <c r="D460" s="41"/>
      <c r="E460" s="42"/>
      <c r="F460" s="42"/>
      <c r="G460" s="44" t="str">
        <f t="shared" si="21"/>
        <v/>
      </c>
      <c r="H460" s="41" t="str">
        <f t="shared" si="22"/>
        <v/>
      </c>
      <c r="I460" s="41" t="str">
        <f ca="1" t="shared" si="23"/>
        <v/>
      </c>
      <c r="J460" s="41" t="str">
        <f ca="1">IF(F460="","",IF(LEN(F460)&lt;&gt;18,"证件号码长度错误",IF(MID("10X98765432",(MOD(SUMPRODUCT(MID(F460,ROW(INDIRECT("1:17")),1)*{7;9;10;5;8;4;2;1;6;3;7;9;10;5;8;4;2}),11)+1),1)=RIGHT(F460),IF(AND(G460="女",I460&gt;$C$3),"超龄",IF(AND(G460="男",I460&gt;$C$4),"超龄","正确")),"证件号码错误")))</f>
        <v/>
      </c>
      <c r="K460" s="42"/>
      <c r="L460" s="41"/>
      <c r="M460" s="42"/>
      <c r="N460" s="66"/>
      <c r="O460" s="66"/>
    </row>
    <row r="461" customHeight="1" spans="2:15">
      <c r="B461" s="41">
        <v>452</v>
      </c>
      <c r="C461" s="41"/>
      <c r="D461" s="41"/>
      <c r="E461" s="42"/>
      <c r="F461" s="42"/>
      <c r="G461" s="44" t="str">
        <f t="shared" si="21"/>
        <v/>
      </c>
      <c r="H461" s="41" t="str">
        <f t="shared" si="22"/>
        <v/>
      </c>
      <c r="I461" s="41" t="str">
        <f ca="1" t="shared" si="23"/>
        <v/>
      </c>
      <c r="J461" s="41" t="str">
        <f ca="1">IF(F461="","",IF(LEN(F461)&lt;&gt;18,"证件号码长度错误",IF(MID("10X98765432",(MOD(SUMPRODUCT(MID(F461,ROW(INDIRECT("1:17")),1)*{7;9;10;5;8;4;2;1;6;3;7;9;10;5;8;4;2}),11)+1),1)=RIGHT(F461),IF(AND(G461="女",I461&gt;$C$3),"超龄",IF(AND(G461="男",I461&gt;$C$4),"超龄","正确")),"证件号码错误")))</f>
        <v/>
      </c>
      <c r="K461" s="42"/>
      <c r="L461" s="41"/>
      <c r="M461" s="42"/>
      <c r="N461" s="66"/>
      <c r="O461" s="66"/>
    </row>
    <row r="462" customHeight="1" spans="2:15">
      <c r="B462" s="41">
        <v>453</v>
      </c>
      <c r="C462" s="41"/>
      <c r="D462" s="41"/>
      <c r="E462" s="42"/>
      <c r="F462" s="42"/>
      <c r="G462" s="44" t="str">
        <f t="shared" si="21"/>
        <v/>
      </c>
      <c r="H462" s="41" t="str">
        <f t="shared" si="22"/>
        <v/>
      </c>
      <c r="I462" s="41" t="str">
        <f ca="1" t="shared" si="23"/>
        <v/>
      </c>
      <c r="J462" s="41" t="str">
        <f ca="1">IF(F462="","",IF(LEN(F462)&lt;&gt;18,"证件号码长度错误",IF(MID("10X98765432",(MOD(SUMPRODUCT(MID(F462,ROW(INDIRECT("1:17")),1)*{7;9;10;5;8;4;2;1;6;3;7;9;10;5;8;4;2}),11)+1),1)=RIGHT(F462),IF(AND(G462="女",I462&gt;$C$3),"超龄",IF(AND(G462="男",I462&gt;$C$4),"超龄","正确")),"证件号码错误")))</f>
        <v/>
      </c>
      <c r="K462" s="42"/>
      <c r="L462" s="41"/>
      <c r="M462" s="42"/>
      <c r="N462" s="66"/>
      <c r="O462" s="66"/>
    </row>
    <row r="463" customHeight="1" spans="2:15">
      <c r="B463" s="41">
        <v>454</v>
      </c>
      <c r="C463" s="41"/>
      <c r="D463" s="41"/>
      <c r="E463" s="42"/>
      <c r="F463" s="42"/>
      <c r="G463" s="44" t="str">
        <f t="shared" si="21"/>
        <v/>
      </c>
      <c r="H463" s="41" t="str">
        <f t="shared" si="22"/>
        <v/>
      </c>
      <c r="I463" s="41" t="str">
        <f ca="1" t="shared" si="23"/>
        <v/>
      </c>
      <c r="J463" s="41" t="str">
        <f ca="1">IF(F463="","",IF(LEN(F463)&lt;&gt;18,"证件号码长度错误",IF(MID("10X98765432",(MOD(SUMPRODUCT(MID(F463,ROW(INDIRECT("1:17")),1)*{7;9;10;5;8;4;2;1;6;3;7;9;10;5;8;4;2}),11)+1),1)=RIGHT(F463),IF(AND(G463="女",I463&gt;$C$3),"超龄",IF(AND(G463="男",I463&gt;$C$4),"超龄","正确")),"证件号码错误")))</f>
        <v/>
      </c>
      <c r="K463" s="42"/>
      <c r="L463" s="41"/>
      <c r="M463" s="42"/>
      <c r="N463" s="66"/>
      <c r="O463" s="66"/>
    </row>
    <row r="464" customHeight="1" spans="2:15">
      <c r="B464" s="41">
        <v>455</v>
      </c>
      <c r="C464" s="41"/>
      <c r="D464" s="41"/>
      <c r="E464" s="42"/>
      <c r="F464" s="42"/>
      <c r="G464" s="44" t="str">
        <f t="shared" si="21"/>
        <v/>
      </c>
      <c r="H464" s="41" t="str">
        <f t="shared" si="22"/>
        <v/>
      </c>
      <c r="I464" s="41" t="str">
        <f ca="1" t="shared" si="23"/>
        <v/>
      </c>
      <c r="J464" s="41" t="str">
        <f ca="1">IF(F464="","",IF(LEN(F464)&lt;&gt;18,"证件号码长度错误",IF(MID("10X98765432",(MOD(SUMPRODUCT(MID(F464,ROW(INDIRECT("1:17")),1)*{7;9;10;5;8;4;2;1;6;3;7;9;10;5;8;4;2}),11)+1),1)=RIGHT(F464),IF(AND(G464="女",I464&gt;$C$3),"超龄",IF(AND(G464="男",I464&gt;$C$4),"超龄","正确")),"证件号码错误")))</f>
        <v/>
      </c>
      <c r="K464" s="42"/>
      <c r="L464" s="41"/>
      <c r="M464" s="42"/>
      <c r="N464" s="66"/>
      <c r="O464" s="66"/>
    </row>
    <row r="465" customHeight="1" spans="2:15">
      <c r="B465" s="41">
        <v>456</v>
      </c>
      <c r="C465" s="41"/>
      <c r="D465" s="41"/>
      <c r="E465" s="42"/>
      <c r="F465" s="42"/>
      <c r="G465" s="44" t="str">
        <f t="shared" si="21"/>
        <v/>
      </c>
      <c r="H465" s="41" t="str">
        <f t="shared" si="22"/>
        <v/>
      </c>
      <c r="I465" s="41" t="str">
        <f ca="1" t="shared" si="23"/>
        <v/>
      </c>
      <c r="J465" s="41" t="str">
        <f ca="1">IF(F465="","",IF(LEN(F465)&lt;&gt;18,"证件号码长度错误",IF(MID("10X98765432",(MOD(SUMPRODUCT(MID(F465,ROW(INDIRECT("1:17")),1)*{7;9;10;5;8;4;2;1;6;3;7;9;10;5;8;4;2}),11)+1),1)=RIGHT(F465),IF(AND(G465="女",I465&gt;$C$3),"超龄",IF(AND(G465="男",I465&gt;$C$4),"超龄","正确")),"证件号码错误")))</f>
        <v/>
      </c>
      <c r="K465" s="42"/>
      <c r="L465" s="41"/>
      <c r="M465" s="42"/>
      <c r="N465" s="66"/>
      <c r="O465" s="66"/>
    </row>
    <row r="466" customHeight="1" spans="2:15">
      <c r="B466" s="41">
        <v>457</v>
      </c>
      <c r="C466" s="41"/>
      <c r="D466" s="41"/>
      <c r="E466" s="42"/>
      <c r="F466" s="42"/>
      <c r="G466" s="44" t="str">
        <f t="shared" si="21"/>
        <v/>
      </c>
      <c r="H466" s="41" t="str">
        <f t="shared" si="22"/>
        <v/>
      </c>
      <c r="I466" s="41" t="str">
        <f ca="1" t="shared" si="23"/>
        <v/>
      </c>
      <c r="J466" s="41" t="str">
        <f ca="1">IF(F466="","",IF(LEN(F466)&lt;&gt;18,"证件号码长度错误",IF(MID("10X98765432",(MOD(SUMPRODUCT(MID(F466,ROW(INDIRECT("1:17")),1)*{7;9;10;5;8;4;2;1;6;3;7;9;10;5;8;4;2}),11)+1),1)=RIGHT(F466),IF(AND(G466="女",I466&gt;$C$3),"超龄",IF(AND(G466="男",I466&gt;$C$4),"超龄","正确")),"证件号码错误")))</f>
        <v/>
      </c>
      <c r="K466" s="42"/>
      <c r="L466" s="41"/>
      <c r="M466" s="42"/>
      <c r="N466" s="66"/>
      <c r="O466" s="66"/>
    </row>
    <row r="467" customHeight="1" spans="2:15">
      <c r="B467" s="41">
        <v>458</v>
      </c>
      <c r="C467" s="41"/>
      <c r="D467" s="41"/>
      <c r="E467" s="42"/>
      <c r="F467" s="42"/>
      <c r="G467" s="44" t="str">
        <f t="shared" si="21"/>
        <v/>
      </c>
      <c r="H467" s="41" t="str">
        <f t="shared" si="22"/>
        <v/>
      </c>
      <c r="I467" s="41" t="str">
        <f ca="1" t="shared" si="23"/>
        <v/>
      </c>
      <c r="J467" s="41" t="str">
        <f ca="1">IF(F467="","",IF(LEN(F467)&lt;&gt;18,"证件号码长度错误",IF(MID("10X98765432",(MOD(SUMPRODUCT(MID(F467,ROW(INDIRECT("1:17")),1)*{7;9;10;5;8;4;2;1;6;3;7;9;10;5;8;4;2}),11)+1),1)=RIGHT(F467),IF(AND(G467="女",I467&gt;$C$3),"超龄",IF(AND(G467="男",I467&gt;$C$4),"超龄","正确")),"证件号码错误")))</f>
        <v/>
      </c>
      <c r="K467" s="42"/>
      <c r="L467" s="41"/>
      <c r="M467" s="42"/>
      <c r="N467" s="66"/>
      <c r="O467" s="66"/>
    </row>
    <row r="468" customHeight="1" spans="2:15">
      <c r="B468" s="41">
        <v>459</v>
      </c>
      <c r="C468" s="41"/>
      <c r="D468" s="41"/>
      <c r="E468" s="42"/>
      <c r="F468" s="42"/>
      <c r="G468" s="44" t="str">
        <f t="shared" si="21"/>
        <v/>
      </c>
      <c r="H468" s="41" t="str">
        <f t="shared" si="22"/>
        <v/>
      </c>
      <c r="I468" s="41" t="str">
        <f ca="1" t="shared" si="23"/>
        <v/>
      </c>
      <c r="J468" s="41" t="str">
        <f ca="1">IF(F468="","",IF(LEN(F468)&lt;&gt;18,"证件号码长度错误",IF(MID("10X98765432",(MOD(SUMPRODUCT(MID(F468,ROW(INDIRECT("1:17")),1)*{7;9;10;5;8;4;2;1;6;3;7;9;10;5;8;4;2}),11)+1),1)=RIGHT(F468),IF(AND(G468="女",I468&gt;$C$3),"超龄",IF(AND(G468="男",I468&gt;$C$4),"超龄","正确")),"证件号码错误")))</f>
        <v/>
      </c>
      <c r="K468" s="42"/>
      <c r="L468" s="41"/>
      <c r="M468" s="42"/>
      <c r="N468" s="66"/>
      <c r="O468" s="66"/>
    </row>
    <row r="469" customHeight="1" spans="2:15">
      <c r="B469" s="41">
        <v>460</v>
      </c>
      <c r="C469" s="41"/>
      <c r="D469" s="41"/>
      <c r="E469" s="42"/>
      <c r="F469" s="42"/>
      <c r="G469" s="44" t="str">
        <f t="shared" si="21"/>
        <v/>
      </c>
      <c r="H469" s="41" t="str">
        <f t="shared" si="22"/>
        <v/>
      </c>
      <c r="I469" s="41" t="str">
        <f ca="1" t="shared" si="23"/>
        <v/>
      </c>
      <c r="J469" s="41" t="str">
        <f ca="1">IF(F469="","",IF(LEN(F469)&lt;&gt;18,"证件号码长度错误",IF(MID("10X98765432",(MOD(SUMPRODUCT(MID(F469,ROW(INDIRECT("1:17")),1)*{7;9;10;5;8;4;2;1;6;3;7;9;10;5;8;4;2}),11)+1),1)=RIGHT(F469),IF(AND(G469="女",I469&gt;$C$3),"超龄",IF(AND(G469="男",I469&gt;$C$4),"超龄","正确")),"证件号码错误")))</f>
        <v/>
      </c>
      <c r="K469" s="42"/>
      <c r="L469" s="41"/>
      <c r="M469" s="42"/>
      <c r="N469" s="66"/>
      <c r="O469" s="66"/>
    </row>
    <row r="470" customHeight="1" spans="2:15">
      <c r="B470" s="41">
        <v>461</v>
      </c>
      <c r="C470" s="41"/>
      <c r="D470" s="41"/>
      <c r="E470" s="42"/>
      <c r="F470" s="42"/>
      <c r="G470" s="44" t="str">
        <f t="shared" si="21"/>
        <v/>
      </c>
      <c r="H470" s="41" t="str">
        <f t="shared" si="22"/>
        <v/>
      </c>
      <c r="I470" s="41" t="str">
        <f ca="1" t="shared" si="23"/>
        <v/>
      </c>
      <c r="J470" s="41" t="str">
        <f ca="1">IF(F470="","",IF(LEN(F470)&lt;&gt;18,"证件号码长度错误",IF(MID("10X98765432",(MOD(SUMPRODUCT(MID(F470,ROW(INDIRECT("1:17")),1)*{7;9;10;5;8;4;2;1;6;3;7;9;10;5;8;4;2}),11)+1),1)=RIGHT(F470),IF(AND(G470="女",I470&gt;$C$3),"超龄",IF(AND(G470="男",I470&gt;$C$4),"超龄","正确")),"证件号码错误")))</f>
        <v/>
      </c>
      <c r="K470" s="42"/>
      <c r="L470" s="41"/>
      <c r="M470" s="42"/>
      <c r="N470" s="66"/>
      <c r="O470" s="66"/>
    </row>
    <row r="471" customHeight="1" spans="2:15">
      <c r="B471" s="41">
        <v>462</v>
      </c>
      <c r="C471" s="41"/>
      <c r="D471" s="41"/>
      <c r="E471" s="42"/>
      <c r="F471" s="42"/>
      <c r="G471" s="44" t="str">
        <f t="shared" si="21"/>
        <v/>
      </c>
      <c r="H471" s="41" t="str">
        <f t="shared" si="22"/>
        <v/>
      </c>
      <c r="I471" s="41" t="str">
        <f ca="1" t="shared" si="23"/>
        <v/>
      </c>
      <c r="J471" s="41" t="str">
        <f ca="1">IF(F471="","",IF(LEN(F471)&lt;&gt;18,"证件号码长度错误",IF(MID("10X98765432",(MOD(SUMPRODUCT(MID(F471,ROW(INDIRECT("1:17")),1)*{7;9;10;5;8;4;2;1;6;3;7;9;10;5;8;4;2}),11)+1),1)=RIGHT(F471),IF(AND(G471="女",I471&gt;$C$3),"超龄",IF(AND(G471="男",I471&gt;$C$4),"超龄","正确")),"证件号码错误")))</f>
        <v/>
      </c>
      <c r="K471" s="42"/>
      <c r="L471" s="41"/>
      <c r="M471" s="42"/>
      <c r="N471" s="66"/>
      <c r="O471" s="66"/>
    </row>
    <row r="472" customHeight="1" spans="2:15">
      <c r="B472" s="41">
        <v>463</v>
      </c>
      <c r="C472" s="41"/>
      <c r="D472" s="41"/>
      <c r="E472" s="42"/>
      <c r="F472" s="42"/>
      <c r="G472" s="44" t="str">
        <f t="shared" si="21"/>
        <v/>
      </c>
      <c r="H472" s="41" t="str">
        <f t="shared" si="22"/>
        <v/>
      </c>
      <c r="I472" s="41" t="str">
        <f ca="1" t="shared" si="23"/>
        <v/>
      </c>
      <c r="J472" s="41" t="str">
        <f ca="1">IF(F472="","",IF(LEN(F472)&lt;&gt;18,"证件号码长度错误",IF(MID("10X98765432",(MOD(SUMPRODUCT(MID(F472,ROW(INDIRECT("1:17")),1)*{7;9;10;5;8;4;2;1;6;3;7;9;10;5;8;4;2}),11)+1),1)=RIGHT(F472),IF(AND(G472="女",I472&gt;$C$3),"超龄",IF(AND(G472="男",I472&gt;$C$4),"超龄","正确")),"证件号码错误")))</f>
        <v/>
      </c>
      <c r="K472" s="42"/>
      <c r="L472" s="41"/>
      <c r="M472" s="42"/>
      <c r="N472" s="66"/>
      <c r="O472" s="66"/>
    </row>
    <row r="473" customHeight="1" spans="2:15">
      <c r="B473" s="41">
        <v>464</v>
      </c>
      <c r="C473" s="41"/>
      <c r="D473" s="41"/>
      <c r="E473" s="42"/>
      <c r="F473" s="42"/>
      <c r="G473" s="44" t="str">
        <f t="shared" si="21"/>
        <v/>
      </c>
      <c r="H473" s="41" t="str">
        <f t="shared" si="22"/>
        <v/>
      </c>
      <c r="I473" s="41" t="str">
        <f ca="1" t="shared" si="23"/>
        <v/>
      </c>
      <c r="J473" s="41" t="str">
        <f ca="1">IF(F473="","",IF(LEN(F473)&lt;&gt;18,"证件号码长度错误",IF(MID("10X98765432",(MOD(SUMPRODUCT(MID(F473,ROW(INDIRECT("1:17")),1)*{7;9;10;5;8;4;2;1;6;3;7;9;10;5;8;4;2}),11)+1),1)=RIGHT(F473),IF(AND(G473="女",I473&gt;$C$3),"超龄",IF(AND(G473="男",I473&gt;$C$4),"超龄","正确")),"证件号码错误")))</f>
        <v/>
      </c>
      <c r="K473" s="42"/>
      <c r="L473" s="41"/>
      <c r="M473" s="42"/>
      <c r="N473" s="66"/>
      <c r="O473" s="66"/>
    </row>
    <row r="474" customHeight="1" spans="2:15">
      <c r="B474" s="41">
        <v>465</v>
      </c>
      <c r="C474" s="41"/>
      <c r="D474" s="41"/>
      <c r="E474" s="42"/>
      <c r="F474" s="42"/>
      <c r="G474" s="44" t="str">
        <f t="shared" si="21"/>
        <v/>
      </c>
      <c r="H474" s="41" t="str">
        <f t="shared" si="22"/>
        <v/>
      </c>
      <c r="I474" s="41" t="str">
        <f ca="1" t="shared" si="23"/>
        <v/>
      </c>
      <c r="J474" s="41" t="str">
        <f ca="1">IF(F474="","",IF(LEN(F474)&lt;&gt;18,"证件号码长度错误",IF(MID("10X98765432",(MOD(SUMPRODUCT(MID(F474,ROW(INDIRECT("1:17")),1)*{7;9;10;5;8;4;2;1;6;3;7;9;10;5;8;4;2}),11)+1),1)=RIGHT(F474),IF(AND(G474="女",I474&gt;$C$3),"超龄",IF(AND(G474="男",I474&gt;$C$4),"超龄","正确")),"证件号码错误")))</f>
        <v/>
      </c>
      <c r="K474" s="42"/>
      <c r="L474" s="41"/>
      <c r="M474" s="42"/>
      <c r="N474" s="66"/>
      <c r="O474" s="66"/>
    </row>
    <row r="475" customHeight="1" spans="2:15">
      <c r="B475" s="41">
        <v>466</v>
      </c>
      <c r="C475" s="41"/>
      <c r="D475" s="41"/>
      <c r="E475" s="42"/>
      <c r="F475" s="42"/>
      <c r="G475" s="44" t="str">
        <f t="shared" si="21"/>
        <v/>
      </c>
      <c r="H475" s="41" t="str">
        <f t="shared" si="22"/>
        <v/>
      </c>
      <c r="I475" s="41" t="str">
        <f ca="1" t="shared" si="23"/>
        <v/>
      </c>
      <c r="J475" s="41" t="str">
        <f ca="1">IF(F475="","",IF(LEN(F475)&lt;&gt;18,"证件号码长度错误",IF(MID("10X98765432",(MOD(SUMPRODUCT(MID(F475,ROW(INDIRECT("1:17")),1)*{7;9;10;5;8;4;2;1;6;3;7;9;10;5;8;4;2}),11)+1),1)=RIGHT(F475),IF(AND(G475="女",I475&gt;$C$3),"超龄",IF(AND(G475="男",I475&gt;$C$4),"超龄","正确")),"证件号码错误")))</f>
        <v/>
      </c>
      <c r="K475" s="42"/>
      <c r="L475" s="41"/>
      <c r="M475" s="42"/>
      <c r="N475" s="66"/>
      <c r="O475" s="66"/>
    </row>
    <row r="476" customHeight="1" spans="2:15">
      <c r="B476" s="41">
        <v>467</v>
      </c>
      <c r="C476" s="41"/>
      <c r="D476" s="41"/>
      <c r="E476" s="42"/>
      <c r="F476" s="42"/>
      <c r="G476" s="44" t="str">
        <f t="shared" si="21"/>
        <v/>
      </c>
      <c r="H476" s="41" t="str">
        <f t="shared" si="22"/>
        <v/>
      </c>
      <c r="I476" s="41" t="str">
        <f ca="1" t="shared" si="23"/>
        <v/>
      </c>
      <c r="J476" s="41" t="str">
        <f ca="1">IF(F476="","",IF(LEN(F476)&lt;&gt;18,"证件号码长度错误",IF(MID("10X98765432",(MOD(SUMPRODUCT(MID(F476,ROW(INDIRECT("1:17")),1)*{7;9;10;5;8;4;2;1;6;3;7;9;10;5;8;4;2}),11)+1),1)=RIGHT(F476),IF(AND(G476="女",I476&gt;$C$3),"超龄",IF(AND(G476="男",I476&gt;$C$4),"超龄","正确")),"证件号码错误")))</f>
        <v/>
      </c>
      <c r="K476" s="42"/>
      <c r="L476" s="41"/>
      <c r="M476" s="42"/>
      <c r="N476" s="66"/>
      <c r="O476" s="66"/>
    </row>
    <row r="477" customHeight="1" spans="2:15">
      <c r="B477" s="41">
        <v>468</v>
      </c>
      <c r="C477" s="41"/>
      <c r="D477" s="41"/>
      <c r="E477" s="42"/>
      <c r="F477" s="42"/>
      <c r="G477" s="44" t="str">
        <f t="shared" si="21"/>
        <v/>
      </c>
      <c r="H477" s="41" t="str">
        <f t="shared" si="22"/>
        <v/>
      </c>
      <c r="I477" s="41" t="str">
        <f ca="1" t="shared" si="23"/>
        <v/>
      </c>
      <c r="J477" s="41" t="str">
        <f ca="1">IF(F477="","",IF(LEN(F477)&lt;&gt;18,"证件号码长度错误",IF(MID("10X98765432",(MOD(SUMPRODUCT(MID(F477,ROW(INDIRECT("1:17")),1)*{7;9;10;5;8;4;2;1;6;3;7;9;10;5;8;4;2}),11)+1),1)=RIGHT(F477),IF(AND(G477="女",I477&gt;$C$3),"超龄",IF(AND(G477="男",I477&gt;$C$4),"超龄","正确")),"证件号码错误")))</f>
        <v/>
      </c>
      <c r="K477" s="42"/>
      <c r="L477" s="41"/>
      <c r="M477" s="42"/>
      <c r="N477" s="66"/>
      <c r="O477" s="66"/>
    </row>
    <row r="478" customHeight="1" spans="2:15">
      <c r="B478" s="41">
        <v>469</v>
      </c>
      <c r="C478" s="41"/>
      <c r="D478" s="41"/>
      <c r="E478" s="42"/>
      <c r="F478" s="42"/>
      <c r="G478" s="44" t="str">
        <f t="shared" si="21"/>
        <v/>
      </c>
      <c r="H478" s="41" t="str">
        <f t="shared" si="22"/>
        <v/>
      </c>
      <c r="I478" s="41" t="str">
        <f ca="1" t="shared" si="23"/>
        <v/>
      </c>
      <c r="J478" s="41" t="str">
        <f ca="1">IF(F478="","",IF(LEN(F478)&lt;&gt;18,"证件号码长度错误",IF(MID("10X98765432",(MOD(SUMPRODUCT(MID(F478,ROW(INDIRECT("1:17")),1)*{7;9;10;5;8;4;2;1;6;3;7;9;10;5;8;4;2}),11)+1),1)=RIGHT(F478),IF(AND(G478="女",I478&gt;$C$3),"超龄",IF(AND(G478="男",I478&gt;$C$4),"超龄","正确")),"证件号码错误")))</f>
        <v/>
      </c>
      <c r="K478" s="42"/>
      <c r="L478" s="41"/>
      <c r="M478" s="42"/>
      <c r="N478" s="66"/>
      <c r="O478" s="66"/>
    </row>
    <row r="479" customHeight="1" spans="2:15">
      <c r="B479" s="41">
        <v>470</v>
      </c>
      <c r="C479" s="41"/>
      <c r="D479" s="41"/>
      <c r="E479" s="42"/>
      <c r="F479" s="42"/>
      <c r="G479" s="44" t="str">
        <f t="shared" si="21"/>
        <v/>
      </c>
      <c r="H479" s="41" t="str">
        <f t="shared" si="22"/>
        <v/>
      </c>
      <c r="I479" s="41" t="str">
        <f ca="1" t="shared" si="23"/>
        <v/>
      </c>
      <c r="J479" s="41" t="str">
        <f ca="1">IF(F479="","",IF(LEN(F479)&lt;&gt;18,"证件号码长度错误",IF(MID("10X98765432",(MOD(SUMPRODUCT(MID(F479,ROW(INDIRECT("1:17")),1)*{7;9;10;5;8;4;2;1;6;3;7;9;10;5;8;4;2}),11)+1),1)=RIGHT(F479),IF(AND(G479="女",I479&gt;$C$3),"超龄",IF(AND(G479="男",I479&gt;$C$4),"超龄","正确")),"证件号码错误")))</f>
        <v/>
      </c>
      <c r="K479" s="42"/>
      <c r="L479" s="41"/>
      <c r="M479" s="42"/>
      <c r="N479" s="66"/>
      <c r="O479" s="66"/>
    </row>
    <row r="480" customHeight="1" spans="2:15">
      <c r="B480" s="41">
        <v>471</v>
      </c>
      <c r="C480" s="41"/>
      <c r="D480" s="41"/>
      <c r="E480" s="42"/>
      <c r="F480" s="42"/>
      <c r="G480" s="44" t="str">
        <f t="shared" si="21"/>
        <v/>
      </c>
      <c r="H480" s="41" t="str">
        <f t="shared" si="22"/>
        <v/>
      </c>
      <c r="I480" s="41" t="str">
        <f ca="1" t="shared" si="23"/>
        <v/>
      </c>
      <c r="J480" s="41" t="str">
        <f ca="1">IF(F480="","",IF(LEN(F480)&lt;&gt;18,"证件号码长度错误",IF(MID("10X98765432",(MOD(SUMPRODUCT(MID(F480,ROW(INDIRECT("1:17")),1)*{7;9;10;5;8;4;2;1;6;3;7;9;10;5;8;4;2}),11)+1),1)=RIGHT(F480),IF(AND(G480="女",I480&gt;$C$3),"超龄",IF(AND(G480="男",I480&gt;$C$4),"超龄","正确")),"证件号码错误")))</f>
        <v/>
      </c>
      <c r="K480" s="42"/>
      <c r="L480" s="41"/>
      <c r="M480" s="42"/>
      <c r="N480" s="66"/>
      <c r="O480" s="66"/>
    </row>
    <row r="481" customHeight="1" spans="2:15">
      <c r="B481" s="41">
        <v>472</v>
      </c>
      <c r="C481" s="41"/>
      <c r="D481" s="41"/>
      <c r="E481" s="42"/>
      <c r="F481" s="42"/>
      <c r="G481" s="44" t="str">
        <f t="shared" si="21"/>
        <v/>
      </c>
      <c r="H481" s="41" t="str">
        <f t="shared" si="22"/>
        <v/>
      </c>
      <c r="I481" s="41" t="str">
        <f ca="1" t="shared" si="23"/>
        <v/>
      </c>
      <c r="J481" s="41" t="str">
        <f ca="1">IF(F481="","",IF(LEN(F481)&lt;&gt;18,"证件号码长度错误",IF(MID("10X98765432",(MOD(SUMPRODUCT(MID(F481,ROW(INDIRECT("1:17")),1)*{7;9;10;5;8;4;2;1;6;3;7;9;10;5;8;4;2}),11)+1),1)=RIGHT(F481),IF(AND(G481="女",I481&gt;$C$3),"超龄",IF(AND(G481="男",I481&gt;$C$4),"超龄","正确")),"证件号码错误")))</f>
        <v/>
      </c>
      <c r="K481" s="42"/>
      <c r="L481" s="41"/>
      <c r="M481" s="42"/>
      <c r="N481" s="66"/>
      <c r="O481" s="66"/>
    </row>
    <row r="482" customHeight="1" spans="2:15">
      <c r="B482" s="41">
        <v>473</v>
      </c>
      <c r="C482" s="41"/>
      <c r="D482" s="41"/>
      <c r="E482" s="42"/>
      <c r="F482" s="42"/>
      <c r="G482" s="44" t="str">
        <f t="shared" si="21"/>
        <v/>
      </c>
      <c r="H482" s="41" t="str">
        <f t="shared" si="22"/>
        <v/>
      </c>
      <c r="I482" s="41" t="str">
        <f ca="1" t="shared" si="23"/>
        <v/>
      </c>
      <c r="J482" s="41" t="str">
        <f ca="1">IF(F482="","",IF(LEN(F482)&lt;&gt;18,"证件号码长度错误",IF(MID("10X98765432",(MOD(SUMPRODUCT(MID(F482,ROW(INDIRECT("1:17")),1)*{7;9;10;5;8;4;2;1;6;3;7;9;10;5;8;4;2}),11)+1),1)=RIGHT(F482),IF(AND(G482="女",I482&gt;$C$3),"超龄",IF(AND(G482="男",I482&gt;$C$4),"超龄","正确")),"证件号码错误")))</f>
        <v/>
      </c>
      <c r="K482" s="42"/>
      <c r="L482" s="41"/>
      <c r="M482" s="42"/>
      <c r="N482" s="66"/>
      <c r="O482" s="66"/>
    </row>
    <row r="483" customHeight="1" spans="2:15">
      <c r="B483" s="41">
        <v>474</v>
      </c>
      <c r="C483" s="41"/>
      <c r="D483" s="41"/>
      <c r="E483" s="42"/>
      <c r="F483" s="42"/>
      <c r="G483" s="44" t="str">
        <f t="shared" si="21"/>
        <v/>
      </c>
      <c r="H483" s="41" t="str">
        <f t="shared" si="22"/>
        <v/>
      </c>
      <c r="I483" s="41" t="str">
        <f ca="1" t="shared" si="23"/>
        <v/>
      </c>
      <c r="J483" s="41" t="str">
        <f ca="1">IF(F483="","",IF(LEN(F483)&lt;&gt;18,"证件号码长度错误",IF(MID("10X98765432",(MOD(SUMPRODUCT(MID(F483,ROW(INDIRECT("1:17")),1)*{7;9;10;5;8;4;2;1;6;3;7;9;10;5;8;4;2}),11)+1),1)=RIGHT(F483),IF(AND(G483="女",I483&gt;$C$3),"超龄",IF(AND(G483="男",I483&gt;$C$4),"超龄","正确")),"证件号码错误")))</f>
        <v/>
      </c>
      <c r="K483" s="42"/>
      <c r="L483" s="41"/>
      <c r="M483" s="42"/>
      <c r="N483" s="66"/>
      <c r="O483" s="66"/>
    </row>
    <row r="484" customHeight="1" spans="2:15">
      <c r="B484" s="41">
        <v>475</v>
      </c>
      <c r="C484" s="41"/>
      <c r="D484" s="41"/>
      <c r="E484" s="42"/>
      <c r="F484" s="42"/>
      <c r="G484" s="44" t="str">
        <f t="shared" si="21"/>
        <v/>
      </c>
      <c r="H484" s="41" t="str">
        <f t="shared" si="22"/>
        <v/>
      </c>
      <c r="I484" s="41" t="str">
        <f ca="1" t="shared" si="23"/>
        <v/>
      </c>
      <c r="J484" s="41" t="str">
        <f ca="1">IF(F484="","",IF(LEN(F484)&lt;&gt;18,"证件号码长度错误",IF(MID("10X98765432",(MOD(SUMPRODUCT(MID(F484,ROW(INDIRECT("1:17")),1)*{7;9;10;5;8;4;2;1;6;3;7;9;10;5;8;4;2}),11)+1),1)=RIGHT(F484),IF(AND(G484="女",I484&gt;$C$3),"超龄",IF(AND(G484="男",I484&gt;$C$4),"超龄","正确")),"证件号码错误")))</f>
        <v/>
      </c>
      <c r="K484" s="42"/>
      <c r="L484" s="41"/>
      <c r="M484" s="42"/>
      <c r="N484" s="66"/>
      <c r="O484" s="66"/>
    </row>
    <row r="485" customHeight="1" spans="2:15">
      <c r="B485" s="41">
        <v>476</v>
      </c>
      <c r="C485" s="41"/>
      <c r="D485" s="41"/>
      <c r="E485" s="42"/>
      <c r="F485" s="42"/>
      <c r="G485" s="44" t="str">
        <f t="shared" si="21"/>
        <v/>
      </c>
      <c r="H485" s="41" t="str">
        <f t="shared" si="22"/>
        <v/>
      </c>
      <c r="I485" s="41" t="str">
        <f ca="1" t="shared" si="23"/>
        <v/>
      </c>
      <c r="J485" s="41" t="str">
        <f ca="1">IF(F485="","",IF(LEN(F485)&lt;&gt;18,"证件号码长度错误",IF(MID("10X98765432",(MOD(SUMPRODUCT(MID(F485,ROW(INDIRECT("1:17")),1)*{7;9;10;5;8;4;2;1;6;3;7;9;10;5;8;4;2}),11)+1),1)=RIGHT(F485),IF(AND(G485="女",I485&gt;$C$3),"超龄",IF(AND(G485="男",I485&gt;$C$4),"超龄","正确")),"证件号码错误")))</f>
        <v/>
      </c>
      <c r="K485" s="42"/>
      <c r="L485" s="41"/>
      <c r="M485" s="42"/>
      <c r="N485" s="66"/>
      <c r="O485" s="66"/>
    </row>
    <row r="486" customHeight="1" spans="2:15">
      <c r="B486" s="41">
        <v>477</v>
      </c>
      <c r="C486" s="41"/>
      <c r="D486" s="41"/>
      <c r="E486" s="42"/>
      <c r="F486" s="42"/>
      <c r="G486" s="44" t="str">
        <f t="shared" si="21"/>
        <v/>
      </c>
      <c r="H486" s="41" t="str">
        <f t="shared" si="22"/>
        <v/>
      </c>
      <c r="I486" s="41" t="str">
        <f ca="1" t="shared" si="23"/>
        <v/>
      </c>
      <c r="J486" s="41" t="str">
        <f ca="1">IF(F486="","",IF(LEN(F486)&lt;&gt;18,"证件号码长度错误",IF(MID("10X98765432",(MOD(SUMPRODUCT(MID(F486,ROW(INDIRECT("1:17")),1)*{7;9;10;5;8;4;2;1;6;3;7;9;10;5;8;4;2}),11)+1),1)=RIGHT(F486),IF(AND(G486="女",I486&gt;$C$3),"超龄",IF(AND(G486="男",I486&gt;$C$4),"超龄","正确")),"证件号码错误")))</f>
        <v/>
      </c>
      <c r="K486" s="42"/>
      <c r="L486" s="41"/>
      <c r="M486" s="42"/>
      <c r="N486" s="66"/>
      <c r="O486" s="66"/>
    </row>
    <row r="487" customHeight="1" spans="2:15">
      <c r="B487" s="41">
        <v>478</v>
      </c>
      <c r="C487" s="41"/>
      <c r="D487" s="41"/>
      <c r="E487" s="42"/>
      <c r="F487" s="42"/>
      <c r="G487" s="44" t="str">
        <f t="shared" si="21"/>
        <v/>
      </c>
      <c r="H487" s="41" t="str">
        <f t="shared" si="22"/>
        <v/>
      </c>
      <c r="I487" s="41" t="str">
        <f ca="1" t="shared" si="23"/>
        <v/>
      </c>
      <c r="J487" s="41" t="str">
        <f ca="1">IF(F487="","",IF(LEN(F487)&lt;&gt;18,"证件号码长度错误",IF(MID("10X98765432",(MOD(SUMPRODUCT(MID(F487,ROW(INDIRECT("1:17")),1)*{7;9;10;5;8;4;2;1;6;3;7;9;10;5;8;4;2}),11)+1),1)=RIGHT(F487),IF(AND(G487="女",I487&gt;$C$3),"超龄",IF(AND(G487="男",I487&gt;$C$4),"超龄","正确")),"证件号码错误")))</f>
        <v/>
      </c>
      <c r="K487" s="42"/>
      <c r="L487" s="41"/>
      <c r="M487" s="42"/>
      <c r="N487" s="66"/>
      <c r="O487" s="66"/>
    </row>
    <row r="488" customHeight="1" spans="2:15">
      <c r="B488" s="41">
        <v>479</v>
      </c>
      <c r="C488" s="41"/>
      <c r="D488" s="41"/>
      <c r="E488" s="42"/>
      <c r="F488" s="42"/>
      <c r="G488" s="44" t="str">
        <f t="shared" si="21"/>
        <v/>
      </c>
      <c r="H488" s="41" t="str">
        <f t="shared" si="22"/>
        <v/>
      </c>
      <c r="I488" s="41" t="str">
        <f ca="1" t="shared" si="23"/>
        <v/>
      </c>
      <c r="J488" s="41" t="str">
        <f ca="1">IF(F488="","",IF(LEN(F488)&lt;&gt;18,"证件号码长度错误",IF(MID("10X98765432",(MOD(SUMPRODUCT(MID(F488,ROW(INDIRECT("1:17")),1)*{7;9;10;5;8;4;2;1;6;3;7;9;10;5;8;4;2}),11)+1),1)=RIGHT(F488),IF(AND(G488="女",I488&gt;$C$3),"超龄",IF(AND(G488="男",I488&gt;$C$4),"超龄","正确")),"证件号码错误")))</f>
        <v/>
      </c>
      <c r="K488" s="42"/>
      <c r="L488" s="41"/>
      <c r="M488" s="42"/>
      <c r="N488" s="66"/>
      <c r="O488" s="66"/>
    </row>
    <row r="489" customHeight="1" spans="2:15">
      <c r="B489" s="41">
        <v>480</v>
      </c>
      <c r="C489" s="41"/>
      <c r="D489" s="41"/>
      <c r="E489" s="42"/>
      <c r="F489" s="42"/>
      <c r="G489" s="44" t="str">
        <f t="shared" si="21"/>
        <v/>
      </c>
      <c r="H489" s="41" t="str">
        <f t="shared" si="22"/>
        <v/>
      </c>
      <c r="I489" s="41" t="str">
        <f ca="1" t="shared" si="23"/>
        <v/>
      </c>
      <c r="J489" s="41" t="str">
        <f ca="1">IF(F489="","",IF(LEN(F489)&lt;&gt;18,"证件号码长度错误",IF(MID("10X98765432",(MOD(SUMPRODUCT(MID(F489,ROW(INDIRECT("1:17")),1)*{7;9;10;5;8;4;2;1;6;3;7;9;10;5;8;4;2}),11)+1),1)=RIGHT(F489),IF(AND(G489="女",I489&gt;$C$3),"超龄",IF(AND(G489="男",I489&gt;$C$4),"超龄","正确")),"证件号码错误")))</f>
        <v/>
      </c>
      <c r="K489" s="42"/>
      <c r="L489" s="41"/>
      <c r="M489" s="42"/>
      <c r="N489" s="66"/>
      <c r="O489" s="66"/>
    </row>
    <row r="490" customHeight="1" spans="2:15">
      <c r="B490" s="41">
        <v>481</v>
      </c>
      <c r="C490" s="41"/>
      <c r="D490" s="41"/>
      <c r="E490" s="42"/>
      <c r="F490" s="42"/>
      <c r="G490" s="44" t="str">
        <f t="shared" si="21"/>
        <v/>
      </c>
      <c r="H490" s="41" t="str">
        <f t="shared" si="22"/>
        <v/>
      </c>
      <c r="I490" s="41" t="str">
        <f ca="1" t="shared" si="23"/>
        <v/>
      </c>
      <c r="J490" s="41" t="str">
        <f ca="1">IF(F490="","",IF(LEN(F490)&lt;&gt;18,"证件号码长度错误",IF(MID("10X98765432",(MOD(SUMPRODUCT(MID(F490,ROW(INDIRECT("1:17")),1)*{7;9;10;5;8;4;2;1;6;3;7;9;10;5;8;4;2}),11)+1),1)=RIGHT(F490),IF(AND(G490="女",I490&gt;$C$3),"超龄",IF(AND(G490="男",I490&gt;$C$4),"超龄","正确")),"证件号码错误")))</f>
        <v/>
      </c>
      <c r="K490" s="42"/>
      <c r="L490" s="41"/>
      <c r="M490" s="42"/>
      <c r="N490" s="66"/>
      <c r="O490" s="66"/>
    </row>
    <row r="491" customHeight="1" spans="2:15">
      <c r="B491" s="41">
        <v>482</v>
      </c>
      <c r="C491" s="41"/>
      <c r="D491" s="41"/>
      <c r="E491" s="42"/>
      <c r="F491" s="42"/>
      <c r="G491" s="44" t="str">
        <f t="shared" si="21"/>
        <v/>
      </c>
      <c r="H491" s="41" t="str">
        <f t="shared" si="22"/>
        <v/>
      </c>
      <c r="I491" s="41" t="str">
        <f ca="1" t="shared" si="23"/>
        <v/>
      </c>
      <c r="J491" s="41" t="str">
        <f ca="1">IF(F491="","",IF(LEN(F491)&lt;&gt;18,"证件号码长度错误",IF(MID("10X98765432",(MOD(SUMPRODUCT(MID(F491,ROW(INDIRECT("1:17")),1)*{7;9;10;5;8;4;2;1;6;3;7;9;10;5;8;4;2}),11)+1),1)=RIGHT(F491),IF(AND(G491="女",I491&gt;$C$3),"超龄",IF(AND(G491="男",I491&gt;$C$4),"超龄","正确")),"证件号码错误")))</f>
        <v/>
      </c>
      <c r="K491" s="42"/>
      <c r="L491" s="41"/>
      <c r="M491" s="42"/>
      <c r="N491" s="66"/>
      <c r="O491" s="66"/>
    </row>
    <row r="492" customHeight="1" spans="2:15">
      <c r="B492" s="41">
        <v>483</v>
      </c>
      <c r="C492" s="41"/>
      <c r="D492" s="41"/>
      <c r="E492" s="42"/>
      <c r="F492" s="42"/>
      <c r="G492" s="44" t="str">
        <f t="shared" si="21"/>
        <v/>
      </c>
      <c r="H492" s="41" t="str">
        <f t="shared" si="22"/>
        <v/>
      </c>
      <c r="I492" s="41" t="str">
        <f ca="1" t="shared" si="23"/>
        <v/>
      </c>
      <c r="J492" s="41" t="str">
        <f ca="1">IF(F492="","",IF(LEN(F492)&lt;&gt;18,"证件号码长度错误",IF(MID("10X98765432",(MOD(SUMPRODUCT(MID(F492,ROW(INDIRECT("1:17")),1)*{7;9;10;5;8;4;2;1;6;3;7;9;10;5;8;4;2}),11)+1),1)=RIGHT(F492),IF(AND(G492="女",I492&gt;$C$3),"超龄",IF(AND(G492="男",I492&gt;$C$4),"超龄","正确")),"证件号码错误")))</f>
        <v/>
      </c>
      <c r="K492" s="42"/>
      <c r="L492" s="41"/>
      <c r="M492" s="42"/>
      <c r="N492" s="66"/>
      <c r="O492" s="66"/>
    </row>
    <row r="493" customHeight="1" spans="2:15">
      <c r="B493" s="41">
        <v>484</v>
      </c>
      <c r="C493" s="41"/>
      <c r="D493" s="41"/>
      <c r="E493" s="42"/>
      <c r="F493" s="42"/>
      <c r="G493" s="44" t="str">
        <f t="shared" si="21"/>
        <v/>
      </c>
      <c r="H493" s="41" t="str">
        <f t="shared" si="22"/>
        <v/>
      </c>
      <c r="I493" s="41" t="str">
        <f ca="1" t="shared" si="23"/>
        <v/>
      </c>
      <c r="J493" s="41" t="str">
        <f ca="1">IF(F493="","",IF(LEN(F493)&lt;&gt;18,"证件号码长度错误",IF(MID("10X98765432",(MOD(SUMPRODUCT(MID(F493,ROW(INDIRECT("1:17")),1)*{7;9;10;5;8;4;2;1;6;3;7;9;10;5;8;4;2}),11)+1),1)=RIGHT(F493),IF(AND(G493="女",I493&gt;$C$3),"超龄",IF(AND(G493="男",I493&gt;$C$4),"超龄","正确")),"证件号码错误")))</f>
        <v/>
      </c>
      <c r="K493" s="42"/>
      <c r="L493" s="41"/>
      <c r="M493" s="42"/>
      <c r="N493" s="66"/>
      <c r="O493" s="66"/>
    </row>
    <row r="494" customHeight="1" spans="2:15">
      <c r="B494" s="41">
        <v>485</v>
      </c>
      <c r="C494" s="41"/>
      <c r="D494" s="41"/>
      <c r="E494" s="42"/>
      <c r="F494" s="42"/>
      <c r="G494" s="44" t="str">
        <f t="shared" si="21"/>
        <v/>
      </c>
      <c r="H494" s="41" t="str">
        <f t="shared" si="22"/>
        <v/>
      </c>
      <c r="I494" s="41" t="str">
        <f ca="1" t="shared" si="23"/>
        <v/>
      </c>
      <c r="J494" s="41" t="str">
        <f ca="1">IF(F494="","",IF(LEN(F494)&lt;&gt;18,"证件号码长度错误",IF(MID("10X98765432",(MOD(SUMPRODUCT(MID(F494,ROW(INDIRECT("1:17")),1)*{7;9;10;5;8;4;2;1;6;3;7;9;10;5;8;4;2}),11)+1),1)=RIGHT(F494),IF(AND(G494="女",I494&gt;$C$3),"超龄",IF(AND(G494="男",I494&gt;$C$4),"超龄","正确")),"证件号码错误")))</f>
        <v/>
      </c>
      <c r="K494" s="42"/>
      <c r="L494" s="41"/>
      <c r="M494" s="42"/>
      <c r="N494" s="66"/>
      <c r="O494" s="66"/>
    </row>
    <row r="495" customHeight="1" spans="2:15">
      <c r="B495" s="41">
        <v>486</v>
      </c>
      <c r="C495" s="41"/>
      <c r="D495" s="41"/>
      <c r="E495" s="42"/>
      <c r="F495" s="42"/>
      <c r="G495" s="44" t="str">
        <f t="shared" si="21"/>
        <v/>
      </c>
      <c r="H495" s="41" t="str">
        <f t="shared" si="22"/>
        <v/>
      </c>
      <c r="I495" s="41" t="str">
        <f ca="1" t="shared" si="23"/>
        <v/>
      </c>
      <c r="J495" s="41" t="str">
        <f ca="1">IF(F495="","",IF(LEN(F495)&lt;&gt;18,"证件号码长度错误",IF(MID("10X98765432",(MOD(SUMPRODUCT(MID(F495,ROW(INDIRECT("1:17")),1)*{7;9;10;5;8;4;2;1;6;3;7;9;10;5;8;4;2}),11)+1),1)=RIGHT(F495),IF(AND(G495="女",I495&gt;$C$3),"超龄",IF(AND(G495="男",I495&gt;$C$4),"超龄","正确")),"证件号码错误")))</f>
        <v/>
      </c>
      <c r="K495" s="42"/>
      <c r="L495" s="41"/>
      <c r="M495" s="42"/>
      <c r="N495" s="66"/>
      <c r="O495" s="66"/>
    </row>
    <row r="496" customHeight="1" spans="2:15">
      <c r="B496" s="41">
        <v>487</v>
      </c>
      <c r="C496" s="41"/>
      <c r="D496" s="41"/>
      <c r="E496" s="42"/>
      <c r="F496" s="42"/>
      <c r="G496" s="44" t="str">
        <f t="shared" si="21"/>
        <v/>
      </c>
      <c r="H496" s="41" t="str">
        <f t="shared" si="22"/>
        <v/>
      </c>
      <c r="I496" s="41" t="str">
        <f ca="1" t="shared" si="23"/>
        <v/>
      </c>
      <c r="J496" s="41" t="str">
        <f ca="1">IF(F496="","",IF(LEN(F496)&lt;&gt;18,"证件号码长度错误",IF(MID("10X98765432",(MOD(SUMPRODUCT(MID(F496,ROW(INDIRECT("1:17")),1)*{7;9;10;5;8;4;2;1;6;3;7;9;10;5;8;4;2}),11)+1),1)=RIGHT(F496),IF(AND(G496="女",I496&gt;$C$3),"超龄",IF(AND(G496="男",I496&gt;$C$4),"超龄","正确")),"证件号码错误")))</f>
        <v/>
      </c>
      <c r="K496" s="42"/>
      <c r="L496" s="41"/>
      <c r="M496" s="42"/>
      <c r="N496" s="66"/>
      <c r="O496" s="66"/>
    </row>
    <row r="497" customHeight="1" spans="2:15">
      <c r="B497" s="41">
        <v>488</v>
      </c>
      <c r="C497" s="41"/>
      <c r="D497" s="41"/>
      <c r="E497" s="42"/>
      <c r="F497" s="42"/>
      <c r="G497" s="44" t="str">
        <f t="shared" si="21"/>
        <v/>
      </c>
      <c r="H497" s="41" t="str">
        <f t="shared" si="22"/>
        <v/>
      </c>
      <c r="I497" s="41" t="str">
        <f ca="1" t="shared" si="23"/>
        <v/>
      </c>
      <c r="J497" s="41" t="str">
        <f ca="1">IF(F497="","",IF(LEN(F497)&lt;&gt;18,"证件号码长度错误",IF(MID("10X98765432",(MOD(SUMPRODUCT(MID(F497,ROW(INDIRECT("1:17")),1)*{7;9;10;5;8;4;2;1;6;3;7;9;10;5;8;4;2}),11)+1),1)=RIGHT(F497),IF(AND(G497="女",I497&gt;$C$3),"超龄",IF(AND(G497="男",I497&gt;$C$4),"超龄","正确")),"证件号码错误")))</f>
        <v/>
      </c>
      <c r="K497" s="42"/>
      <c r="L497" s="41"/>
      <c r="M497" s="42"/>
      <c r="N497" s="66"/>
      <c r="O497" s="66"/>
    </row>
    <row r="498" customHeight="1" spans="2:15">
      <c r="B498" s="41">
        <v>489</v>
      </c>
      <c r="C498" s="41"/>
      <c r="D498" s="41"/>
      <c r="E498" s="42"/>
      <c r="F498" s="42"/>
      <c r="G498" s="44" t="str">
        <f t="shared" si="21"/>
        <v/>
      </c>
      <c r="H498" s="41" t="str">
        <f t="shared" si="22"/>
        <v/>
      </c>
      <c r="I498" s="41" t="str">
        <f ca="1" t="shared" si="23"/>
        <v/>
      </c>
      <c r="J498" s="41" t="str">
        <f ca="1">IF(F498="","",IF(LEN(F498)&lt;&gt;18,"证件号码长度错误",IF(MID("10X98765432",(MOD(SUMPRODUCT(MID(F498,ROW(INDIRECT("1:17")),1)*{7;9;10;5;8;4;2;1;6;3;7;9;10;5;8;4;2}),11)+1),1)=RIGHT(F498),IF(AND(G498="女",I498&gt;$C$3),"超龄",IF(AND(G498="男",I498&gt;$C$4),"超龄","正确")),"证件号码错误")))</f>
        <v/>
      </c>
      <c r="K498" s="42"/>
      <c r="L498" s="41"/>
      <c r="M498" s="42"/>
      <c r="N498" s="66"/>
      <c r="O498" s="66"/>
    </row>
    <row r="499" customHeight="1" spans="2:15">
      <c r="B499" s="41">
        <v>490</v>
      </c>
      <c r="C499" s="41"/>
      <c r="D499" s="41"/>
      <c r="E499" s="42"/>
      <c r="F499" s="42"/>
      <c r="G499" s="44" t="str">
        <f t="shared" si="21"/>
        <v/>
      </c>
      <c r="H499" s="41" t="str">
        <f t="shared" si="22"/>
        <v/>
      </c>
      <c r="I499" s="41" t="str">
        <f ca="1" t="shared" si="23"/>
        <v/>
      </c>
      <c r="J499" s="41" t="str">
        <f ca="1">IF(F499="","",IF(LEN(F499)&lt;&gt;18,"证件号码长度错误",IF(MID("10X98765432",(MOD(SUMPRODUCT(MID(F499,ROW(INDIRECT("1:17")),1)*{7;9;10;5;8;4;2;1;6;3;7;9;10;5;8;4;2}),11)+1),1)=RIGHT(F499),IF(AND(G499="女",I499&gt;$C$3),"超龄",IF(AND(G499="男",I499&gt;$C$4),"超龄","正确")),"证件号码错误")))</f>
        <v/>
      </c>
      <c r="K499" s="42"/>
      <c r="L499" s="41"/>
      <c r="M499" s="42"/>
      <c r="N499" s="66"/>
      <c r="O499" s="66"/>
    </row>
    <row r="500" customHeight="1" spans="2:15">
      <c r="B500" s="41">
        <v>491</v>
      </c>
      <c r="C500" s="41"/>
      <c r="D500" s="41"/>
      <c r="E500" s="42"/>
      <c r="F500" s="42"/>
      <c r="G500" s="44" t="str">
        <f t="shared" si="21"/>
        <v/>
      </c>
      <c r="H500" s="41" t="str">
        <f t="shared" si="22"/>
        <v/>
      </c>
      <c r="I500" s="41" t="str">
        <f ca="1" t="shared" si="23"/>
        <v/>
      </c>
      <c r="J500" s="41" t="str">
        <f ca="1">IF(F500="","",IF(LEN(F500)&lt;&gt;18,"证件号码长度错误",IF(MID("10X98765432",(MOD(SUMPRODUCT(MID(F500,ROW(INDIRECT("1:17")),1)*{7;9;10;5;8;4;2;1;6;3;7;9;10;5;8;4;2}),11)+1),1)=RIGHT(F500),IF(AND(G500="女",I500&gt;$C$3),"超龄",IF(AND(G500="男",I500&gt;$C$4),"超龄","正确")),"证件号码错误")))</f>
        <v/>
      </c>
      <c r="K500" s="42"/>
      <c r="L500" s="41"/>
      <c r="M500" s="42"/>
      <c r="N500" s="66"/>
      <c r="O500" s="66"/>
    </row>
    <row r="501" customHeight="1" spans="2:15">
      <c r="B501" s="41">
        <v>492</v>
      </c>
      <c r="C501" s="41"/>
      <c r="D501" s="41"/>
      <c r="E501" s="42"/>
      <c r="F501" s="42"/>
      <c r="G501" s="44" t="str">
        <f t="shared" si="21"/>
        <v/>
      </c>
      <c r="H501" s="41" t="str">
        <f t="shared" si="22"/>
        <v/>
      </c>
      <c r="I501" s="41" t="str">
        <f ca="1" t="shared" si="23"/>
        <v/>
      </c>
      <c r="J501" s="41" t="str">
        <f ca="1">IF(F501="","",IF(LEN(F501)&lt;&gt;18,"证件号码长度错误",IF(MID("10X98765432",(MOD(SUMPRODUCT(MID(F501,ROW(INDIRECT("1:17")),1)*{7;9;10;5;8;4;2;1;6;3;7;9;10;5;8;4;2}),11)+1),1)=RIGHT(F501),IF(AND(G501="女",I501&gt;$C$3),"超龄",IF(AND(G501="男",I501&gt;$C$4),"超龄","正确")),"证件号码错误")))</f>
        <v/>
      </c>
      <c r="K501" s="42"/>
      <c r="L501" s="41"/>
      <c r="M501" s="42"/>
      <c r="N501" s="66"/>
      <c r="O501" s="66"/>
    </row>
    <row r="502" customHeight="1" spans="2:15">
      <c r="B502" s="41">
        <v>493</v>
      </c>
      <c r="C502" s="41"/>
      <c r="D502" s="41"/>
      <c r="E502" s="42"/>
      <c r="F502" s="42"/>
      <c r="G502" s="44" t="str">
        <f t="shared" si="21"/>
        <v/>
      </c>
      <c r="H502" s="41" t="str">
        <f t="shared" si="22"/>
        <v/>
      </c>
      <c r="I502" s="41" t="str">
        <f ca="1" t="shared" si="23"/>
        <v/>
      </c>
      <c r="J502" s="41" t="str">
        <f ca="1">IF(F502="","",IF(LEN(F502)&lt;&gt;18,"证件号码长度错误",IF(MID("10X98765432",(MOD(SUMPRODUCT(MID(F502,ROW(INDIRECT("1:17")),1)*{7;9;10;5;8;4;2;1;6;3;7;9;10;5;8;4;2}),11)+1),1)=RIGHT(F502),IF(AND(G502="女",I502&gt;$C$3),"超龄",IF(AND(G502="男",I502&gt;$C$4),"超龄","正确")),"证件号码错误")))</f>
        <v/>
      </c>
      <c r="K502" s="42"/>
      <c r="L502" s="41"/>
      <c r="M502" s="42"/>
      <c r="N502" s="66"/>
      <c r="O502" s="66"/>
    </row>
    <row r="503" customHeight="1" spans="2:15">
      <c r="B503" s="41">
        <v>494</v>
      </c>
      <c r="C503" s="41"/>
      <c r="D503" s="41"/>
      <c r="E503" s="42"/>
      <c r="F503" s="42"/>
      <c r="G503" s="44" t="str">
        <f t="shared" si="21"/>
        <v/>
      </c>
      <c r="H503" s="41" t="str">
        <f t="shared" si="22"/>
        <v/>
      </c>
      <c r="I503" s="41" t="str">
        <f ca="1" t="shared" si="23"/>
        <v/>
      </c>
      <c r="J503" s="41" t="str">
        <f ca="1">IF(F503="","",IF(LEN(F503)&lt;&gt;18,"证件号码长度错误",IF(MID("10X98765432",(MOD(SUMPRODUCT(MID(F503,ROW(INDIRECT("1:17")),1)*{7;9;10;5;8;4;2;1;6;3;7;9;10;5;8;4;2}),11)+1),1)=RIGHT(F503),IF(AND(G503="女",I503&gt;$C$3),"超龄",IF(AND(G503="男",I503&gt;$C$4),"超龄","正确")),"证件号码错误")))</f>
        <v/>
      </c>
      <c r="K503" s="42"/>
      <c r="L503" s="41"/>
      <c r="M503" s="42"/>
      <c r="N503" s="66"/>
      <c r="O503" s="66"/>
    </row>
    <row r="504" customHeight="1" spans="2:15">
      <c r="B504" s="41">
        <v>495</v>
      </c>
      <c r="C504" s="41"/>
      <c r="D504" s="41"/>
      <c r="E504" s="42"/>
      <c r="F504" s="42"/>
      <c r="G504" s="44" t="str">
        <f t="shared" si="21"/>
        <v/>
      </c>
      <c r="H504" s="41" t="str">
        <f t="shared" si="22"/>
        <v/>
      </c>
      <c r="I504" s="41" t="str">
        <f ca="1" t="shared" si="23"/>
        <v/>
      </c>
      <c r="J504" s="41" t="str">
        <f ca="1">IF(F504="","",IF(LEN(F504)&lt;&gt;18,"证件号码长度错误",IF(MID("10X98765432",(MOD(SUMPRODUCT(MID(F504,ROW(INDIRECT("1:17")),1)*{7;9;10;5;8;4;2;1;6;3;7;9;10;5;8;4;2}),11)+1),1)=RIGHT(F504),IF(AND(G504="女",I504&gt;$C$3),"超龄",IF(AND(G504="男",I504&gt;$C$4),"超龄","正确")),"证件号码错误")))</f>
        <v/>
      </c>
      <c r="K504" s="42"/>
      <c r="L504" s="41"/>
      <c r="M504" s="42"/>
      <c r="N504" s="66"/>
      <c r="O504" s="66"/>
    </row>
    <row r="505" customHeight="1" spans="2:15">
      <c r="B505" s="41">
        <v>496</v>
      </c>
      <c r="C505" s="41"/>
      <c r="D505" s="41"/>
      <c r="E505" s="42"/>
      <c r="F505" s="42"/>
      <c r="G505" s="44" t="str">
        <f t="shared" si="21"/>
        <v/>
      </c>
      <c r="H505" s="41" t="str">
        <f t="shared" si="22"/>
        <v/>
      </c>
      <c r="I505" s="41" t="str">
        <f ca="1" t="shared" si="23"/>
        <v/>
      </c>
      <c r="J505" s="41" t="str">
        <f ca="1">IF(F505="","",IF(LEN(F505)&lt;&gt;18,"证件号码长度错误",IF(MID("10X98765432",(MOD(SUMPRODUCT(MID(F505,ROW(INDIRECT("1:17")),1)*{7;9;10;5;8;4;2;1;6;3;7;9;10;5;8;4;2}),11)+1),1)=RIGHT(F505),IF(AND(G505="女",I505&gt;$C$3),"超龄",IF(AND(G505="男",I505&gt;$C$4),"超龄","正确")),"证件号码错误")))</f>
        <v/>
      </c>
      <c r="K505" s="42"/>
      <c r="L505" s="41"/>
      <c r="M505" s="42"/>
      <c r="N505" s="66"/>
      <c r="O505" s="66"/>
    </row>
    <row r="506" customHeight="1" spans="2:15">
      <c r="B506" s="41">
        <v>497</v>
      </c>
      <c r="C506" s="41"/>
      <c r="D506" s="41"/>
      <c r="E506" s="42"/>
      <c r="F506" s="42"/>
      <c r="G506" s="44" t="str">
        <f t="shared" si="21"/>
        <v/>
      </c>
      <c r="H506" s="41" t="str">
        <f t="shared" si="22"/>
        <v/>
      </c>
      <c r="I506" s="41" t="str">
        <f ca="1" t="shared" si="23"/>
        <v/>
      </c>
      <c r="J506" s="41" t="str">
        <f ca="1">IF(F506="","",IF(LEN(F506)&lt;&gt;18,"证件号码长度错误",IF(MID("10X98765432",(MOD(SUMPRODUCT(MID(F506,ROW(INDIRECT("1:17")),1)*{7;9;10;5;8;4;2;1;6;3;7;9;10;5;8;4;2}),11)+1),1)=RIGHT(F506),IF(AND(G506="女",I506&gt;$C$3),"超龄",IF(AND(G506="男",I506&gt;$C$4),"超龄","正确")),"证件号码错误")))</f>
        <v/>
      </c>
      <c r="K506" s="42"/>
      <c r="L506" s="41"/>
      <c r="M506" s="42"/>
      <c r="N506" s="66"/>
      <c r="O506" s="66"/>
    </row>
    <row r="507" customHeight="1" spans="2:15">
      <c r="B507" s="41">
        <v>498</v>
      </c>
      <c r="C507" s="41"/>
      <c r="D507" s="41"/>
      <c r="E507" s="42"/>
      <c r="F507" s="42"/>
      <c r="G507" s="44" t="str">
        <f t="shared" si="21"/>
        <v/>
      </c>
      <c r="H507" s="41" t="str">
        <f t="shared" si="22"/>
        <v/>
      </c>
      <c r="I507" s="41" t="str">
        <f ca="1" t="shared" si="23"/>
        <v/>
      </c>
      <c r="J507" s="41" t="str">
        <f ca="1">IF(F507="","",IF(LEN(F507)&lt;&gt;18,"证件号码长度错误",IF(MID("10X98765432",(MOD(SUMPRODUCT(MID(F507,ROW(INDIRECT("1:17")),1)*{7;9;10;5;8;4;2;1;6;3;7;9;10;5;8;4;2}),11)+1),1)=RIGHT(F507),IF(AND(G507="女",I507&gt;$C$3),"超龄",IF(AND(G507="男",I507&gt;$C$4),"超龄","正确")),"证件号码错误")))</f>
        <v/>
      </c>
      <c r="K507" s="42"/>
      <c r="L507" s="41"/>
      <c r="M507" s="42"/>
      <c r="N507" s="66"/>
      <c r="O507" s="66"/>
    </row>
    <row r="508" customHeight="1" spans="2:15">
      <c r="B508" s="41">
        <v>499</v>
      </c>
      <c r="C508" s="41"/>
      <c r="D508" s="41"/>
      <c r="E508" s="42"/>
      <c r="F508" s="42"/>
      <c r="G508" s="44" t="str">
        <f t="shared" si="21"/>
        <v/>
      </c>
      <c r="H508" s="41" t="str">
        <f t="shared" si="22"/>
        <v/>
      </c>
      <c r="I508" s="41" t="str">
        <f ca="1" t="shared" si="23"/>
        <v/>
      </c>
      <c r="J508" s="41" t="str">
        <f ca="1">IF(F508="","",IF(LEN(F508)&lt;&gt;18,"证件号码长度错误",IF(MID("10X98765432",(MOD(SUMPRODUCT(MID(F508,ROW(INDIRECT("1:17")),1)*{7;9;10;5;8;4;2;1;6;3;7;9;10;5;8;4;2}),11)+1),1)=RIGHT(F508),IF(AND(G508="女",I508&gt;$C$3),"超龄",IF(AND(G508="男",I508&gt;$C$4),"超龄","正确")),"证件号码错误")))</f>
        <v/>
      </c>
      <c r="K508" s="42"/>
      <c r="L508" s="41"/>
      <c r="M508" s="42"/>
      <c r="N508" s="66"/>
      <c r="O508" s="66"/>
    </row>
    <row r="509" customHeight="1" spans="2:15">
      <c r="B509" s="41">
        <v>500</v>
      </c>
      <c r="C509" s="41"/>
      <c r="D509" s="41"/>
      <c r="E509" s="42"/>
      <c r="F509" s="42"/>
      <c r="G509" s="44" t="str">
        <f t="shared" si="21"/>
        <v/>
      </c>
      <c r="H509" s="41" t="str">
        <f t="shared" si="22"/>
        <v/>
      </c>
      <c r="I509" s="41" t="str">
        <f ca="1" t="shared" si="23"/>
        <v/>
      </c>
      <c r="J509" s="41" t="str">
        <f ca="1">IF(F509="","",IF(LEN(F509)&lt;&gt;18,"证件号码长度错误",IF(MID("10X98765432",(MOD(SUMPRODUCT(MID(F509,ROW(INDIRECT("1:17")),1)*{7;9;10;5;8;4;2;1;6;3;7;9;10;5;8;4;2}),11)+1),1)=RIGHT(F509),IF(AND(G509="女",I509&gt;$C$3),"超龄",IF(AND(G509="男",I509&gt;$C$4),"超龄","正确")),"证件号码错误")))</f>
        <v/>
      </c>
      <c r="K509" s="42"/>
      <c r="L509" s="41"/>
      <c r="M509" s="42"/>
      <c r="N509" s="66"/>
      <c r="O509" s="66"/>
    </row>
    <row r="510" customHeight="1" spans="2:15">
      <c r="B510" s="41">
        <v>501</v>
      </c>
      <c r="C510" s="41"/>
      <c r="D510" s="41"/>
      <c r="E510" s="42"/>
      <c r="F510" s="42"/>
      <c r="G510" s="44" t="str">
        <f t="shared" si="21"/>
        <v/>
      </c>
      <c r="H510" s="41" t="str">
        <f t="shared" si="22"/>
        <v/>
      </c>
      <c r="I510" s="41" t="str">
        <f ca="1" t="shared" si="23"/>
        <v/>
      </c>
      <c r="J510" s="41" t="str">
        <f ca="1">IF(F510="","",IF(LEN(F510)&lt;&gt;18,"证件号码长度错误",IF(MID("10X98765432",(MOD(SUMPRODUCT(MID(F510,ROW(INDIRECT("1:17")),1)*{7;9;10;5;8;4;2;1;6;3;7;9;10;5;8;4;2}),11)+1),1)=RIGHT(F510),IF(AND(G510="女",I510&gt;$C$3),"超龄",IF(AND(G510="男",I510&gt;$C$4),"超龄","正确")),"证件号码错误")))</f>
        <v/>
      </c>
      <c r="K510" s="42"/>
      <c r="L510" s="41"/>
      <c r="M510" s="42"/>
      <c r="N510" s="66"/>
      <c r="O510" s="66"/>
    </row>
    <row r="511" customHeight="1" spans="2:15">
      <c r="B511" s="41">
        <v>502</v>
      </c>
      <c r="C511" s="41"/>
      <c r="D511" s="41"/>
      <c r="E511" s="42"/>
      <c r="F511" s="42"/>
      <c r="G511" s="44" t="str">
        <f t="shared" si="21"/>
        <v/>
      </c>
      <c r="H511" s="41" t="str">
        <f t="shared" si="22"/>
        <v/>
      </c>
      <c r="I511" s="41" t="str">
        <f ca="1" t="shared" si="23"/>
        <v/>
      </c>
      <c r="J511" s="41" t="str">
        <f ca="1">IF(F511="","",IF(LEN(F511)&lt;&gt;18,"证件号码长度错误",IF(MID("10X98765432",(MOD(SUMPRODUCT(MID(F511,ROW(INDIRECT("1:17")),1)*{7;9;10;5;8;4;2;1;6;3;7;9;10;5;8;4;2}),11)+1),1)=RIGHT(F511),IF(AND(G511="女",I511&gt;$C$3),"超龄",IF(AND(G511="男",I511&gt;$C$4),"超龄","正确")),"证件号码错误")))</f>
        <v/>
      </c>
      <c r="K511" s="42"/>
      <c r="L511" s="41"/>
      <c r="M511" s="42"/>
      <c r="N511" s="66"/>
      <c r="O511" s="66"/>
    </row>
    <row r="512" customHeight="1" spans="2:15">
      <c r="B512" s="41">
        <v>503</v>
      </c>
      <c r="C512" s="41"/>
      <c r="D512" s="41"/>
      <c r="E512" s="42"/>
      <c r="F512" s="42"/>
      <c r="G512" s="44" t="str">
        <f t="shared" si="21"/>
        <v/>
      </c>
      <c r="H512" s="41" t="str">
        <f t="shared" si="22"/>
        <v/>
      </c>
      <c r="I512" s="41" t="str">
        <f ca="1" t="shared" si="23"/>
        <v/>
      </c>
      <c r="J512" s="41" t="str">
        <f ca="1">IF(F512="","",IF(LEN(F512)&lt;&gt;18,"证件号码长度错误",IF(MID("10X98765432",(MOD(SUMPRODUCT(MID(F512,ROW(INDIRECT("1:17")),1)*{7;9;10;5;8;4;2;1;6;3;7;9;10;5;8;4;2}),11)+1),1)=RIGHT(F512),IF(AND(G512="女",I512&gt;$C$3),"超龄",IF(AND(G512="男",I512&gt;$C$4),"超龄","正确")),"证件号码错误")))</f>
        <v/>
      </c>
      <c r="K512" s="42"/>
      <c r="L512" s="41"/>
      <c r="M512" s="42"/>
      <c r="N512" s="66"/>
      <c r="O512" s="66"/>
    </row>
    <row r="513" customHeight="1" spans="2:15">
      <c r="B513" s="41">
        <v>504</v>
      </c>
      <c r="C513" s="41"/>
      <c r="D513" s="41"/>
      <c r="E513" s="42"/>
      <c r="F513" s="42"/>
      <c r="G513" s="44" t="str">
        <f t="shared" si="21"/>
        <v/>
      </c>
      <c r="H513" s="41" t="str">
        <f t="shared" si="22"/>
        <v/>
      </c>
      <c r="I513" s="41" t="str">
        <f ca="1" t="shared" si="23"/>
        <v/>
      </c>
      <c r="J513" s="41" t="str">
        <f ca="1">IF(F513="","",IF(LEN(F513)&lt;&gt;18,"证件号码长度错误",IF(MID("10X98765432",(MOD(SUMPRODUCT(MID(F513,ROW(INDIRECT("1:17")),1)*{7;9;10;5;8;4;2;1;6;3;7;9;10;5;8;4;2}),11)+1),1)=RIGHT(F513),IF(AND(G513="女",I513&gt;$C$3),"超龄",IF(AND(G513="男",I513&gt;$C$4),"超龄","正确")),"证件号码错误")))</f>
        <v/>
      </c>
      <c r="K513" s="42"/>
      <c r="L513" s="41"/>
      <c r="M513" s="42"/>
      <c r="N513" s="66"/>
      <c r="O513" s="66"/>
    </row>
    <row r="514" customHeight="1" spans="2:15">
      <c r="B514" s="41">
        <v>505</v>
      </c>
      <c r="C514" s="41"/>
      <c r="D514" s="41"/>
      <c r="E514" s="42"/>
      <c r="F514" s="42"/>
      <c r="G514" s="44" t="str">
        <f t="shared" si="21"/>
        <v/>
      </c>
      <c r="H514" s="41" t="str">
        <f t="shared" si="22"/>
        <v/>
      </c>
      <c r="I514" s="41" t="str">
        <f ca="1" t="shared" si="23"/>
        <v/>
      </c>
      <c r="J514" s="41" t="str">
        <f ca="1">IF(F514="","",IF(LEN(F514)&lt;&gt;18,"证件号码长度错误",IF(MID("10X98765432",(MOD(SUMPRODUCT(MID(F514,ROW(INDIRECT("1:17")),1)*{7;9;10;5;8;4;2;1;6;3;7;9;10;5;8;4;2}),11)+1),1)=RIGHT(F514),IF(AND(G514="女",I514&gt;$C$3),"超龄",IF(AND(G514="男",I514&gt;$C$4),"超龄","正确")),"证件号码错误")))</f>
        <v/>
      </c>
      <c r="K514" s="42"/>
      <c r="L514" s="41"/>
      <c r="M514" s="42"/>
      <c r="N514" s="66"/>
      <c r="O514" s="66"/>
    </row>
    <row r="515" customHeight="1" spans="2:15">
      <c r="B515" s="41">
        <v>506</v>
      </c>
      <c r="C515" s="41"/>
      <c r="D515" s="41"/>
      <c r="E515" s="42"/>
      <c r="F515" s="42"/>
      <c r="G515" s="44" t="str">
        <f t="shared" si="21"/>
        <v/>
      </c>
      <c r="H515" s="41" t="str">
        <f t="shared" si="22"/>
        <v/>
      </c>
      <c r="I515" s="41" t="str">
        <f ca="1" t="shared" si="23"/>
        <v/>
      </c>
      <c r="J515" s="41" t="str">
        <f ca="1">IF(F515="","",IF(LEN(F515)&lt;&gt;18,"证件号码长度错误",IF(MID("10X98765432",(MOD(SUMPRODUCT(MID(F515,ROW(INDIRECT("1:17")),1)*{7;9;10;5;8;4;2;1;6;3;7;9;10;5;8;4;2}),11)+1),1)=RIGHT(F515),IF(AND(G515="女",I515&gt;$C$3),"超龄",IF(AND(G515="男",I515&gt;$C$4),"超龄","正确")),"证件号码错误")))</f>
        <v/>
      </c>
      <c r="K515" s="42"/>
      <c r="L515" s="41"/>
      <c r="M515" s="42"/>
      <c r="N515" s="66"/>
      <c r="O515" s="66"/>
    </row>
    <row r="516" customHeight="1" spans="2:15">
      <c r="B516" s="41">
        <v>507</v>
      </c>
      <c r="C516" s="41"/>
      <c r="D516" s="41"/>
      <c r="E516" s="42"/>
      <c r="F516" s="42"/>
      <c r="G516" s="44" t="str">
        <f t="shared" si="21"/>
        <v/>
      </c>
      <c r="H516" s="41" t="str">
        <f t="shared" si="22"/>
        <v/>
      </c>
      <c r="I516" s="41" t="str">
        <f ca="1" t="shared" si="23"/>
        <v/>
      </c>
      <c r="J516" s="41" t="str">
        <f ca="1">IF(F516="","",IF(LEN(F516)&lt;&gt;18,"证件号码长度错误",IF(MID("10X98765432",(MOD(SUMPRODUCT(MID(F516,ROW(INDIRECT("1:17")),1)*{7;9;10;5;8;4;2;1;6;3;7;9;10;5;8;4;2}),11)+1),1)=RIGHT(F516),IF(AND(G516="女",I516&gt;$C$3),"超龄",IF(AND(G516="男",I516&gt;$C$4),"超龄","正确")),"证件号码错误")))</f>
        <v/>
      </c>
      <c r="K516" s="42"/>
      <c r="L516" s="41"/>
      <c r="M516" s="42"/>
      <c r="N516" s="66"/>
      <c r="O516" s="66"/>
    </row>
    <row r="517" customHeight="1" spans="2:15">
      <c r="B517" s="41">
        <v>508</v>
      </c>
      <c r="C517" s="41"/>
      <c r="D517" s="41"/>
      <c r="E517" s="42"/>
      <c r="F517" s="42"/>
      <c r="G517" s="44" t="str">
        <f t="shared" si="21"/>
        <v/>
      </c>
      <c r="H517" s="41" t="str">
        <f t="shared" si="22"/>
        <v/>
      </c>
      <c r="I517" s="41" t="str">
        <f ca="1" t="shared" si="23"/>
        <v/>
      </c>
      <c r="J517" s="41" t="str">
        <f ca="1">IF(F517="","",IF(LEN(F517)&lt;&gt;18,"证件号码长度错误",IF(MID("10X98765432",(MOD(SUMPRODUCT(MID(F517,ROW(INDIRECT("1:17")),1)*{7;9;10;5;8;4;2;1;6;3;7;9;10;5;8;4;2}),11)+1),1)=RIGHT(F517),IF(AND(G517="女",I517&gt;$C$3),"超龄",IF(AND(G517="男",I517&gt;$C$4),"超龄","正确")),"证件号码错误")))</f>
        <v/>
      </c>
      <c r="K517" s="42"/>
      <c r="L517" s="41"/>
      <c r="M517" s="42"/>
      <c r="N517" s="66"/>
      <c r="O517" s="66"/>
    </row>
    <row r="518" customHeight="1" spans="2:15">
      <c r="B518" s="41">
        <v>509</v>
      </c>
      <c r="C518" s="41"/>
      <c r="D518" s="41"/>
      <c r="E518" s="42"/>
      <c r="F518" s="42"/>
      <c r="G518" s="44" t="str">
        <f t="shared" si="21"/>
        <v/>
      </c>
      <c r="H518" s="41" t="str">
        <f t="shared" si="22"/>
        <v/>
      </c>
      <c r="I518" s="41" t="str">
        <f ca="1" t="shared" si="23"/>
        <v/>
      </c>
      <c r="J518" s="41" t="str">
        <f ca="1">IF(F518="","",IF(LEN(F518)&lt;&gt;18,"证件号码长度错误",IF(MID("10X98765432",(MOD(SUMPRODUCT(MID(F518,ROW(INDIRECT("1:17")),1)*{7;9;10;5;8;4;2;1;6;3;7;9;10;5;8;4;2}),11)+1),1)=RIGHT(F518),IF(AND(G518="女",I518&gt;$C$3),"超龄",IF(AND(G518="男",I518&gt;$C$4),"超龄","正确")),"证件号码错误")))</f>
        <v/>
      </c>
      <c r="K518" s="42"/>
      <c r="L518" s="41"/>
      <c r="M518" s="42"/>
      <c r="N518" s="66"/>
      <c r="O518" s="66"/>
    </row>
    <row r="519" customHeight="1" spans="2:15">
      <c r="B519" s="41">
        <v>510</v>
      </c>
      <c r="C519" s="41"/>
      <c r="D519" s="41"/>
      <c r="E519" s="42"/>
      <c r="F519" s="42"/>
      <c r="G519" s="44" t="str">
        <f t="shared" si="21"/>
        <v/>
      </c>
      <c r="H519" s="41" t="str">
        <f t="shared" si="22"/>
        <v/>
      </c>
      <c r="I519" s="41" t="str">
        <f ca="1" t="shared" si="23"/>
        <v/>
      </c>
      <c r="J519" s="41" t="str">
        <f ca="1">IF(F519="","",IF(LEN(F519)&lt;&gt;18,"证件号码长度错误",IF(MID("10X98765432",(MOD(SUMPRODUCT(MID(F519,ROW(INDIRECT("1:17")),1)*{7;9;10;5;8;4;2;1;6;3;7;9;10;5;8;4;2}),11)+1),1)=RIGHT(F519),IF(AND(G519="女",I519&gt;$C$3),"超龄",IF(AND(G519="男",I519&gt;$C$4),"超龄","正确")),"证件号码错误")))</f>
        <v/>
      </c>
      <c r="K519" s="42"/>
      <c r="L519" s="41"/>
      <c r="M519" s="42"/>
      <c r="N519" s="66"/>
      <c r="O519" s="66"/>
    </row>
    <row r="520" customHeight="1" spans="2:15">
      <c r="B520" s="41">
        <v>511</v>
      </c>
      <c r="C520" s="41"/>
      <c r="D520" s="41"/>
      <c r="E520" s="42"/>
      <c r="F520" s="42"/>
      <c r="G520" s="44" t="str">
        <f t="shared" si="21"/>
        <v/>
      </c>
      <c r="H520" s="41" t="str">
        <f t="shared" si="22"/>
        <v/>
      </c>
      <c r="I520" s="41" t="str">
        <f ca="1" t="shared" si="23"/>
        <v/>
      </c>
      <c r="J520" s="41" t="str">
        <f ca="1">IF(F520="","",IF(LEN(F520)&lt;&gt;18,"证件号码长度错误",IF(MID("10X98765432",(MOD(SUMPRODUCT(MID(F520,ROW(INDIRECT("1:17")),1)*{7;9;10;5;8;4;2;1;6;3;7;9;10;5;8;4;2}),11)+1),1)=RIGHT(F520),IF(AND(G520="女",I520&gt;$C$3),"超龄",IF(AND(G520="男",I520&gt;$C$4),"超龄","正确")),"证件号码错误")))</f>
        <v/>
      </c>
      <c r="K520" s="42"/>
      <c r="L520" s="41"/>
      <c r="M520" s="42"/>
      <c r="N520" s="66"/>
      <c r="O520" s="66"/>
    </row>
    <row r="521" customHeight="1" spans="2:15">
      <c r="B521" s="41">
        <v>512</v>
      </c>
      <c r="C521" s="41"/>
      <c r="D521" s="41"/>
      <c r="E521" s="42"/>
      <c r="F521" s="42"/>
      <c r="G521" s="44" t="str">
        <f t="shared" si="21"/>
        <v/>
      </c>
      <c r="H521" s="41" t="str">
        <f t="shared" si="22"/>
        <v/>
      </c>
      <c r="I521" s="41" t="str">
        <f ca="1" t="shared" si="23"/>
        <v/>
      </c>
      <c r="J521" s="41" t="str">
        <f ca="1">IF(F521="","",IF(LEN(F521)&lt;&gt;18,"证件号码长度错误",IF(MID("10X98765432",(MOD(SUMPRODUCT(MID(F521,ROW(INDIRECT("1:17")),1)*{7;9;10;5;8;4;2;1;6;3;7;9;10;5;8;4;2}),11)+1),1)=RIGHT(F521),IF(AND(G521="女",I521&gt;$C$3),"超龄",IF(AND(G521="男",I521&gt;$C$4),"超龄","正确")),"证件号码错误")))</f>
        <v/>
      </c>
      <c r="K521" s="42"/>
      <c r="L521" s="41"/>
      <c r="M521" s="42"/>
      <c r="N521" s="66"/>
      <c r="O521" s="66"/>
    </row>
    <row r="522" customHeight="1" spans="2:15">
      <c r="B522" s="41">
        <v>513</v>
      </c>
      <c r="C522" s="41"/>
      <c r="D522" s="41"/>
      <c r="E522" s="42"/>
      <c r="F522" s="42"/>
      <c r="G522" s="44" t="str">
        <f t="shared" si="21"/>
        <v/>
      </c>
      <c r="H522" s="41" t="str">
        <f t="shared" si="22"/>
        <v/>
      </c>
      <c r="I522" s="41" t="str">
        <f ca="1" t="shared" si="23"/>
        <v/>
      </c>
      <c r="J522" s="41" t="str">
        <f ca="1">IF(F522="","",IF(LEN(F522)&lt;&gt;18,"证件号码长度错误",IF(MID("10X98765432",(MOD(SUMPRODUCT(MID(F522,ROW(INDIRECT("1:17")),1)*{7;9;10;5;8;4;2;1;6;3;7;9;10;5;8;4;2}),11)+1),1)=RIGHT(F522),IF(AND(G522="女",I522&gt;$C$3),"超龄",IF(AND(G522="男",I522&gt;$C$4),"超龄","正确")),"证件号码错误")))</f>
        <v/>
      </c>
      <c r="K522" s="42"/>
      <c r="L522" s="41"/>
      <c r="M522" s="42"/>
      <c r="N522" s="66"/>
      <c r="O522" s="66"/>
    </row>
    <row r="523" customHeight="1" spans="2:15">
      <c r="B523" s="41">
        <v>514</v>
      </c>
      <c r="C523" s="41"/>
      <c r="D523" s="41"/>
      <c r="E523" s="42"/>
      <c r="F523" s="42"/>
      <c r="G523" s="44" t="str">
        <f t="shared" ref="G523:G586" si="24">IF(ISBLANK(F523),"",IF(MOD(MID(F523,17,1),2)=1,"男","女"))</f>
        <v/>
      </c>
      <c r="H523" s="41" t="str">
        <f t="shared" ref="H523:H586" si="25">IF($C$5="年月日",TEXT(MID(F523,7,8),"0000年00月00日"),IF($C$5="斜杠",IF(F523="","",MID(F523,7,4)&amp;"/"&amp;MID(F523,11,2)&amp;"/"&amp;MID(F523,13,2)),IF($C$5="横杠",TEXT(MID(F523,7,8),"0000-00-00"),IF($C$5="数字",TEXT(MID(F523,7,8),"00000000"),""))))</f>
        <v/>
      </c>
      <c r="I523" s="41" t="str">
        <f ca="1" t="shared" ref="I523:I586" si="26">IF(F523="","",DATEDIF(TEXT(MID(F523,7,8),"0000-00-00"),TODAY(),"Y"))</f>
        <v/>
      </c>
      <c r="J523" s="41" t="str">
        <f ca="1">IF(F523="","",IF(LEN(F523)&lt;&gt;18,"证件号码长度错误",IF(MID("10X98765432",(MOD(SUMPRODUCT(MID(F523,ROW(INDIRECT("1:17")),1)*{7;9;10;5;8;4;2;1;6;3;7;9;10;5;8;4;2}),11)+1),1)=RIGHT(F523),IF(AND(G523="女",I523&gt;$C$3),"超龄",IF(AND(G523="男",I523&gt;$C$4),"超龄","正确")),"证件号码错误")))</f>
        <v/>
      </c>
      <c r="K523" s="42"/>
      <c r="L523" s="41"/>
      <c r="M523" s="42"/>
      <c r="N523" s="66"/>
      <c r="O523" s="66"/>
    </row>
    <row r="524" customHeight="1" spans="2:15">
      <c r="B524" s="41">
        <v>515</v>
      </c>
      <c r="C524" s="41"/>
      <c r="D524" s="41"/>
      <c r="E524" s="42"/>
      <c r="F524" s="42"/>
      <c r="G524" s="44" t="str">
        <f t="shared" si="24"/>
        <v/>
      </c>
      <c r="H524" s="41" t="str">
        <f t="shared" si="25"/>
        <v/>
      </c>
      <c r="I524" s="41" t="str">
        <f ca="1" t="shared" si="26"/>
        <v/>
      </c>
      <c r="J524" s="41" t="str">
        <f ca="1">IF(F524="","",IF(LEN(F524)&lt;&gt;18,"证件号码长度错误",IF(MID("10X98765432",(MOD(SUMPRODUCT(MID(F524,ROW(INDIRECT("1:17")),1)*{7;9;10;5;8;4;2;1;6;3;7;9;10;5;8;4;2}),11)+1),1)=RIGHT(F524),IF(AND(G524="女",I524&gt;$C$3),"超龄",IF(AND(G524="男",I524&gt;$C$4),"超龄","正确")),"证件号码错误")))</f>
        <v/>
      </c>
      <c r="K524" s="42"/>
      <c r="L524" s="41"/>
      <c r="M524" s="42"/>
      <c r="N524" s="66"/>
      <c r="O524" s="66"/>
    </row>
    <row r="525" customHeight="1" spans="2:15">
      <c r="B525" s="41">
        <v>516</v>
      </c>
      <c r="C525" s="41"/>
      <c r="D525" s="41"/>
      <c r="E525" s="42"/>
      <c r="F525" s="42"/>
      <c r="G525" s="44" t="str">
        <f t="shared" si="24"/>
        <v/>
      </c>
      <c r="H525" s="41" t="str">
        <f t="shared" si="25"/>
        <v/>
      </c>
      <c r="I525" s="41" t="str">
        <f ca="1" t="shared" si="26"/>
        <v/>
      </c>
      <c r="J525" s="41" t="str">
        <f ca="1">IF(F525="","",IF(LEN(F525)&lt;&gt;18,"证件号码长度错误",IF(MID("10X98765432",(MOD(SUMPRODUCT(MID(F525,ROW(INDIRECT("1:17")),1)*{7;9;10;5;8;4;2;1;6;3;7;9;10;5;8;4;2}),11)+1),1)=RIGHT(F525),IF(AND(G525="女",I525&gt;$C$3),"超龄",IF(AND(G525="男",I525&gt;$C$4),"超龄","正确")),"证件号码错误")))</f>
        <v/>
      </c>
      <c r="K525" s="42"/>
      <c r="L525" s="41"/>
      <c r="M525" s="42"/>
      <c r="N525" s="66"/>
      <c r="O525" s="66"/>
    </row>
    <row r="526" customHeight="1" spans="2:15">
      <c r="B526" s="41">
        <v>517</v>
      </c>
      <c r="C526" s="41"/>
      <c r="D526" s="41"/>
      <c r="E526" s="42"/>
      <c r="F526" s="42"/>
      <c r="G526" s="44" t="str">
        <f t="shared" si="24"/>
        <v/>
      </c>
      <c r="H526" s="41" t="str">
        <f t="shared" si="25"/>
        <v/>
      </c>
      <c r="I526" s="41" t="str">
        <f ca="1" t="shared" si="26"/>
        <v/>
      </c>
      <c r="J526" s="41" t="str">
        <f ca="1">IF(F526="","",IF(LEN(F526)&lt;&gt;18,"证件号码长度错误",IF(MID("10X98765432",(MOD(SUMPRODUCT(MID(F526,ROW(INDIRECT("1:17")),1)*{7;9;10;5;8;4;2;1;6;3;7;9;10;5;8;4;2}),11)+1),1)=RIGHT(F526),IF(AND(G526="女",I526&gt;$C$3),"超龄",IF(AND(G526="男",I526&gt;$C$4),"超龄","正确")),"证件号码错误")))</f>
        <v/>
      </c>
      <c r="K526" s="42"/>
      <c r="L526" s="41"/>
      <c r="M526" s="42"/>
      <c r="N526" s="66"/>
      <c r="O526" s="66"/>
    </row>
    <row r="527" customHeight="1" spans="2:15">
      <c r="B527" s="41">
        <v>518</v>
      </c>
      <c r="C527" s="41"/>
      <c r="D527" s="41"/>
      <c r="E527" s="42"/>
      <c r="F527" s="42"/>
      <c r="G527" s="44" t="str">
        <f t="shared" si="24"/>
        <v/>
      </c>
      <c r="H527" s="41" t="str">
        <f t="shared" si="25"/>
        <v/>
      </c>
      <c r="I527" s="41" t="str">
        <f ca="1" t="shared" si="26"/>
        <v/>
      </c>
      <c r="J527" s="41" t="str">
        <f ca="1">IF(F527="","",IF(LEN(F527)&lt;&gt;18,"证件号码长度错误",IF(MID("10X98765432",(MOD(SUMPRODUCT(MID(F527,ROW(INDIRECT("1:17")),1)*{7;9;10;5;8;4;2;1;6;3;7;9;10;5;8;4;2}),11)+1),1)=RIGHT(F527),IF(AND(G527="女",I527&gt;$C$3),"超龄",IF(AND(G527="男",I527&gt;$C$4),"超龄","正确")),"证件号码错误")))</f>
        <v/>
      </c>
      <c r="K527" s="42"/>
      <c r="L527" s="41"/>
      <c r="M527" s="42"/>
      <c r="N527" s="66"/>
      <c r="O527" s="66"/>
    </row>
    <row r="528" customHeight="1" spans="2:15">
      <c r="B528" s="41">
        <v>519</v>
      </c>
      <c r="C528" s="41"/>
      <c r="D528" s="41"/>
      <c r="E528" s="42"/>
      <c r="F528" s="42"/>
      <c r="G528" s="44" t="str">
        <f t="shared" si="24"/>
        <v/>
      </c>
      <c r="H528" s="41" t="str">
        <f t="shared" si="25"/>
        <v/>
      </c>
      <c r="I528" s="41" t="str">
        <f ca="1" t="shared" si="26"/>
        <v/>
      </c>
      <c r="J528" s="41" t="str">
        <f ca="1">IF(F528="","",IF(LEN(F528)&lt;&gt;18,"证件号码长度错误",IF(MID("10X98765432",(MOD(SUMPRODUCT(MID(F528,ROW(INDIRECT("1:17")),1)*{7;9;10;5;8;4;2;1;6;3;7;9;10;5;8;4;2}),11)+1),1)=RIGHT(F528),IF(AND(G528="女",I528&gt;$C$3),"超龄",IF(AND(G528="男",I528&gt;$C$4),"超龄","正确")),"证件号码错误")))</f>
        <v/>
      </c>
      <c r="K528" s="42"/>
      <c r="L528" s="41"/>
      <c r="M528" s="42"/>
      <c r="N528" s="66"/>
      <c r="O528" s="66"/>
    </row>
    <row r="529" customHeight="1" spans="2:15">
      <c r="B529" s="41">
        <v>520</v>
      </c>
      <c r="C529" s="41"/>
      <c r="D529" s="41"/>
      <c r="E529" s="42"/>
      <c r="F529" s="42"/>
      <c r="G529" s="44" t="str">
        <f t="shared" si="24"/>
        <v/>
      </c>
      <c r="H529" s="41" t="str">
        <f t="shared" si="25"/>
        <v/>
      </c>
      <c r="I529" s="41" t="str">
        <f ca="1" t="shared" si="26"/>
        <v/>
      </c>
      <c r="J529" s="41" t="str">
        <f ca="1">IF(F529="","",IF(LEN(F529)&lt;&gt;18,"证件号码长度错误",IF(MID("10X98765432",(MOD(SUMPRODUCT(MID(F529,ROW(INDIRECT("1:17")),1)*{7;9;10;5;8;4;2;1;6;3;7;9;10;5;8;4;2}),11)+1),1)=RIGHT(F529),IF(AND(G529="女",I529&gt;$C$3),"超龄",IF(AND(G529="男",I529&gt;$C$4),"超龄","正确")),"证件号码错误")))</f>
        <v/>
      </c>
      <c r="K529" s="42"/>
      <c r="L529" s="41"/>
      <c r="M529" s="42"/>
      <c r="N529" s="66"/>
      <c r="O529" s="66"/>
    </row>
    <row r="530" customHeight="1" spans="2:15">
      <c r="B530" s="41">
        <v>521</v>
      </c>
      <c r="C530" s="41"/>
      <c r="D530" s="41"/>
      <c r="E530" s="42"/>
      <c r="F530" s="42"/>
      <c r="G530" s="44" t="str">
        <f t="shared" si="24"/>
        <v/>
      </c>
      <c r="H530" s="41" t="str">
        <f t="shared" si="25"/>
        <v/>
      </c>
      <c r="I530" s="41" t="str">
        <f ca="1" t="shared" si="26"/>
        <v/>
      </c>
      <c r="J530" s="41" t="str">
        <f ca="1">IF(F530="","",IF(LEN(F530)&lt;&gt;18,"证件号码长度错误",IF(MID("10X98765432",(MOD(SUMPRODUCT(MID(F530,ROW(INDIRECT("1:17")),1)*{7;9;10;5;8;4;2;1;6;3;7;9;10;5;8;4;2}),11)+1),1)=RIGHT(F530),IF(AND(G530="女",I530&gt;$C$3),"超龄",IF(AND(G530="男",I530&gt;$C$4),"超龄","正确")),"证件号码错误")))</f>
        <v/>
      </c>
      <c r="K530" s="42"/>
      <c r="L530" s="41"/>
      <c r="M530" s="42"/>
      <c r="N530" s="66"/>
      <c r="O530" s="66"/>
    </row>
    <row r="531" customHeight="1" spans="2:15">
      <c r="B531" s="41">
        <v>522</v>
      </c>
      <c r="C531" s="41"/>
      <c r="D531" s="41"/>
      <c r="E531" s="42"/>
      <c r="F531" s="42"/>
      <c r="G531" s="44" t="str">
        <f t="shared" si="24"/>
        <v/>
      </c>
      <c r="H531" s="41" t="str">
        <f t="shared" si="25"/>
        <v/>
      </c>
      <c r="I531" s="41" t="str">
        <f ca="1" t="shared" si="26"/>
        <v/>
      </c>
      <c r="J531" s="41" t="str">
        <f ca="1">IF(F531="","",IF(LEN(F531)&lt;&gt;18,"证件号码长度错误",IF(MID("10X98765432",(MOD(SUMPRODUCT(MID(F531,ROW(INDIRECT("1:17")),1)*{7;9;10;5;8;4;2;1;6;3;7;9;10;5;8;4;2}),11)+1),1)=RIGHT(F531),IF(AND(G531="女",I531&gt;$C$3),"超龄",IF(AND(G531="男",I531&gt;$C$4),"超龄","正确")),"证件号码错误")))</f>
        <v/>
      </c>
      <c r="K531" s="42"/>
      <c r="L531" s="41"/>
      <c r="M531" s="42"/>
      <c r="N531" s="66"/>
      <c r="O531" s="66"/>
    </row>
    <row r="532" customHeight="1" spans="2:15">
      <c r="B532" s="41">
        <v>523</v>
      </c>
      <c r="C532" s="41"/>
      <c r="D532" s="41"/>
      <c r="E532" s="42"/>
      <c r="F532" s="42"/>
      <c r="G532" s="44" t="str">
        <f t="shared" si="24"/>
        <v/>
      </c>
      <c r="H532" s="41" t="str">
        <f t="shared" si="25"/>
        <v/>
      </c>
      <c r="I532" s="41" t="str">
        <f ca="1" t="shared" si="26"/>
        <v/>
      </c>
      <c r="J532" s="41" t="str">
        <f ca="1">IF(F532="","",IF(LEN(F532)&lt;&gt;18,"证件号码长度错误",IF(MID("10X98765432",(MOD(SUMPRODUCT(MID(F532,ROW(INDIRECT("1:17")),1)*{7;9;10;5;8;4;2;1;6;3;7;9;10;5;8;4;2}),11)+1),1)=RIGHT(F532),IF(AND(G532="女",I532&gt;$C$3),"超龄",IF(AND(G532="男",I532&gt;$C$4),"超龄","正确")),"证件号码错误")))</f>
        <v/>
      </c>
      <c r="K532" s="42"/>
      <c r="L532" s="41"/>
      <c r="M532" s="42"/>
      <c r="N532" s="66"/>
      <c r="O532" s="66"/>
    </row>
    <row r="533" customHeight="1" spans="2:15">
      <c r="B533" s="41">
        <v>524</v>
      </c>
      <c r="C533" s="41"/>
      <c r="D533" s="41"/>
      <c r="E533" s="42"/>
      <c r="F533" s="42"/>
      <c r="G533" s="44" t="str">
        <f t="shared" si="24"/>
        <v/>
      </c>
      <c r="H533" s="41" t="str">
        <f t="shared" si="25"/>
        <v/>
      </c>
      <c r="I533" s="41" t="str">
        <f ca="1" t="shared" si="26"/>
        <v/>
      </c>
      <c r="J533" s="41" t="str">
        <f ca="1">IF(F533="","",IF(LEN(F533)&lt;&gt;18,"证件号码长度错误",IF(MID("10X98765432",(MOD(SUMPRODUCT(MID(F533,ROW(INDIRECT("1:17")),1)*{7;9;10;5;8;4;2;1;6;3;7;9;10;5;8;4;2}),11)+1),1)=RIGHT(F533),IF(AND(G533="女",I533&gt;$C$3),"超龄",IF(AND(G533="男",I533&gt;$C$4),"超龄","正确")),"证件号码错误")))</f>
        <v/>
      </c>
      <c r="K533" s="42"/>
      <c r="L533" s="41"/>
      <c r="M533" s="42"/>
      <c r="N533" s="66"/>
      <c r="O533" s="66"/>
    </row>
    <row r="534" customHeight="1" spans="2:15">
      <c r="B534" s="41">
        <v>525</v>
      </c>
      <c r="C534" s="41"/>
      <c r="D534" s="41"/>
      <c r="E534" s="42"/>
      <c r="F534" s="42"/>
      <c r="G534" s="44" t="str">
        <f t="shared" si="24"/>
        <v/>
      </c>
      <c r="H534" s="41" t="str">
        <f t="shared" si="25"/>
        <v/>
      </c>
      <c r="I534" s="41" t="str">
        <f ca="1" t="shared" si="26"/>
        <v/>
      </c>
      <c r="J534" s="41" t="str">
        <f ca="1">IF(F534="","",IF(LEN(F534)&lt;&gt;18,"证件号码长度错误",IF(MID("10X98765432",(MOD(SUMPRODUCT(MID(F534,ROW(INDIRECT("1:17")),1)*{7;9;10;5;8;4;2;1;6;3;7;9;10;5;8;4;2}),11)+1),1)=RIGHT(F534),IF(AND(G534="女",I534&gt;$C$3),"超龄",IF(AND(G534="男",I534&gt;$C$4),"超龄","正确")),"证件号码错误")))</f>
        <v/>
      </c>
      <c r="K534" s="42"/>
      <c r="L534" s="41"/>
      <c r="M534" s="42"/>
      <c r="N534" s="66"/>
      <c r="O534" s="66"/>
    </row>
    <row r="535" customHeight="1" spans="2:15">
      <c r="B535" s="41">
        <v>526</v>
      </c>
      <c r="C535" s="41"/>
      <c r="D535" s="41"/>
      <c r="E535" s="42"/>
      <c r="F535" s="42"/>
      <c r="G535" s="44" t="str">
        <f t="shared" si="24"/>
        <v/>
      </c>
      <c r="H535" s="41" t="str">
        <f t="shared" si="25"/>
        <v/>
      </c>
      <c r="I535" s="41" t="str">
        <f ca="1" t="shared" si="26"/>
        <v/>
      </c>
      <c r="J535" s="41" t="str">
        <f ca="1">IF(F535="","",IF(LEN(F535)&lt;&gt;18,"证件号码长度错误",IF(MID("10X98765432",(MOD(SUMPRODUCT(MID(F535,ROW(INDIRECT("1:17")),1)*{7;9;10;5;8;4;2;1;6;3;7;9;10;5;8;4;2}),11)+1),1)=RIGHT(F535),IF(AND(G535="女",I535&gt;$C$3),"超龄",IF(AND(G535="男",I535&gt;$C$4),"超龄","正确")),"证件号码错误")))</f>
        <v/>
      </c>
      <c r="K535" s="42"/>
      <c r="L535" s="41"/>
      <c r="M535" s="42"/>
      <c r="N535" s="66"/>
      <c r="O535" s="66"/>
    </row>
    <row r="536" customHeight="1" spans="2:15">
      <c r="B536" s="41">
        <v>527</v>
      </c>
      <c r="C536" s="41"/>
      <c r="D536" s="41"/>
      <c r="E536" s="42"/>
      <c r="F536" s="42"/>
      <c r="G536" s="44" t="str">
        <f t="shared" si="24"/>
        <v/>
      </c>
      <c r="H536" s="41" t="str">
        <f t="shared" si="25"/>
        <v/>
      </c>
      <c r="I536" s="41" t="str">
        <f ca="1" t="shared" si="26"/>
        <v/>
      </c>
      <c r="J536" s="41" t="str">
        <f ca="1">IF(F536="","",IF(LEN(F536)&lt;&gt;18,"证件号码长度错误",IF(MID("10X98765432",(MOD(SUMPRODUCT(MID(F536,ROW(INDIRECT("1:17")),1)*{7;9;10;5;8;4;2;1;6;3;7;9;10;5;8;4;2}),11)+1),1)=RIGHT(F536),IF(AND(G536="女",I536&gt;$C$3),"超龄",IF(AND(G536="男",I536&gt;$C$4),"超龄","正确")),"证件号码错误")))</f>
        <v/>
      </c>
      <c r="K536" s="42"/>
      <c r="L536" s="41"/>
      <c r="M536" s="42"/>
      <c r="N536" s="66"/>
      <c r="O536" s="66"/>
    </row>
    <row r="537" customHeight="1" spans="2:15">
      <c r="B537" s="41">
        <v>528</v>
      </c>
      <c r="C537" s="41"/>
      <c r="D537" s="41"/>
      <c r="E537" s="42"/>
      <c r="F537" s="42"/>
      <c r="G537" s="44" t="str">
        <f t="shared" si="24"/>
        <v/>
      </c>
      <c r="H537" s="41" t="str">
        <f t="shared" si="25"/>
        <v/>
      </c>
      <c r="I537" s="41" t="str">
        <f ca="1" t="shared" si="26"/>
        <v/>
      </c>
      <c r="J537" s="41" t="str">
        <f ca="1">IF(F537="","",IF(LEN(F537)&lt;&gt;18,"证件号码长度错误",IF(MID("10X98765432",(MOD(SUMPRODUCT(MID(F537,ROW(INDIRECT("1:17")),1)*{7;9;10;5;8;4;2;1;6;3;7;9;10;5;8;4;2}),11)+1),1)=RIGHT(F537),IF(AND(G537="女",I537&gt;$C$3),"超龄",IF(AND(G537="男",I537&gt;$C$4),"超龄","正确")),"证件号码错误")))</f>
        <v/>
      </c>
      <c r="K537" s="42"/>
      <c r="L537" s="41"/>
      <c r="M537" s="42"/>
      <c r="N537" s="66"/>
      <c r="O537" s="66"/>
    </row>
    <row r="538" customHeight="1" spans="2:15">
      <c r="B538" s="41">
        <v>529</v>
      </c>
      <c r="C538" s="41"/>
      <c r="D538" s="41"/>
      <c r="E538" s="42"/>
      <c r="F538" s="42"/>
      <c r="G538" s="44" t="str">
        <f t="shared" si="24"/>
        <v/>
      </c>
      <c r="H538" s="41" t="str">
        <f t="shared" si="25"/>
        <v/>
      </c>
      <c r="I538" s="41" t="str">
        <f ca="1" t="shared" si="26"/>
        <v/>
      </c>
      <c r="J538" s="41" t="str">
        <f ca="1">IF(F538="","",IF(LEN(F538)&lt;&gt;18,"证件号码长度错误",IF(MID("10X98765432",(MOD(SUMPRODUCT(MID(F538,ROW(INDIRECT("1:17")),1)*{7;9;10;5;8;4;2;1;6;3;7;9;10;5;8;4;2}),11)+1),1)=RIGHT(F538),IF(AND(G538="女",I538&gt;$C$3),"超龄",IF(AND(G538="男",I538&gt;$C$4),"超龄","正确")),"证件号码错误")))</f>
        <v/>
      </c>
      <c r="K538" s="42"/>
      <c r="L538" s="41"/>
      <c r="M538" s="42"/>
      <c r="N538" s="66"/>
      <c r="O538" s="66"/>
    </row>
    <row r="539" customHeight="1" spans="2:15">
      <c r="B539" s="41">
        <v>530</v>
      </c>
      <c r="C539" s="41"/>
      <c r="D539" s="41"/>
      <c r="E539" s="42"/>
      <c r="F539" s="42"/>
      <c r="G539" s="44" t="str">
        <f t="shared" si="24"/>
        <v/>
      </c>
      <c r="H539" s="41" t="str">
        <f t="shared" si="25"/>
        <v/>
      </c>
      <c r="I539" s="41" t="str">
        <f ca="1" t="shared" si="26"/>
        <v/>
      </c>
      <c r="J539" s="41" t="str">
        <f ca="1">IF(F539="","",IF(LEN(F539)&lt;&gt;18,"证件号码长度错误",IF(MID("10X98765432",(MOD(SUMPRODUCT(MID(F539,ROW(INDIRECT("1:17")),1)*{7;9;10;5;8;4;2;1;6;3;7;9;10;5;8;4;2}),11)+1),1)=RIGHT(F539),IF(AND(G539="女",I539&gt;$C$3),"超龄",IF(AND(G539="男",I539&gt;$C$4),"超龄","正确")),"证件号码错误")))</f>
        <v/>
      </c>
      <c r="K539" s="42"/>
      <c r="L539" s="41"/>
      <c r="M539" s="42"/>
      <c r="N539" s="66"/>
      <c r="O539" s="66"/>
    </row>
    <row r="540" customHeight="1" spans="2:15">
      <c r="B540" s="41">
        <v>531</v>
      </c>
      <c r="C540" s="41"/>
      <c r="D540" s="41"/>
      <c r="E540" s="42"/>
      <c r="F540" s="42"/>
      <c r="G540" s="44" t="str">
        <f t="shared" si="24"/>
        <v/>
      </c>
      <c r="H540" s="41" t="str">
        <f t="shared" si="25"/>
        <v/>
      </c>
      <c r="I540" s="41" t="str">
        <f ca="1" t="shared" si="26"/>
        <v/>
      </c>
      <c r="J540" s="41" t="str">
        <f ca="1">IF(F540="","",IF(LEN(F540)&lt;&gt;18,"证件号码长度错误",IF(MID("10X98765432",(MOD(SUMPRODUCT(MID(F540,ROW(INDIRECT("1:17")),1)*{7;9;10;5;8;4;2;1;6;3;7;9;10;5;8;4;2}),11)+1),1)=RIGHT(F540),IF(AND(G540="女",I540&gt;$C$3),"超龄",IF(AND(G540="男",I540&gt;$C$4),"超龄","正确")),"证件号码错误")))</f>
        <v/>
      </c>
      <c r="K540" s="42"/>
      <c r="L540" s="41"/>
      <c r="M540" s="42"/>
      <c r="N540" s="66"/>
      <c r="O540" s="66"/>
    </row>
    <row r="541" customHeight="1" spans="2:15">
      <c r="B541" s="41">
        <v>532</v>
      </c>
      <c r="C541" s="41"/>
      <c r="D541" s="41"/>
      <c r="E541" s="42"/>
      <c r="F541" s="42"/>
      <c r="G541" s="44" t="str">
        <f t="shared" si="24"/>
        <v/>
      </c>
      <c r="H541" s="41" t="str">
        <f t="shared" si="25"/>
        <v/>
      </c>
      <c r="I541" s="41" t="str">
        <f ca="1" t="shared" si="26"/>
        <v/>
      </c>
      <c r="J541" s="41" t="str">
        <f ca="1">IF(F541="","",IF(LEN(F541)&lt;&gt;18,"证件号码长度错误",IF(MID("10X98765432",(MOD(SUMPRODUCT(MID(F541,ROW(INDIRECT("1:17")),1)*{7;9;10;5;8;4;2;1;6;3;7;9;10;5;8;4;2}),11)+1),1)=RIGHT(F541),IF(AND(G541="女",I541&gt;$C$3),"超龄",IF(AND(G541="男",I541&gt;$C$4),"超龄","正确")),"证件号码错误")))</f>
        <v/>
      </c>
      <c r="K541" s="42"/>
      <c r="L541" s="41"/>
      <c r="M541" s="42"/>
      <c r="N541" s="66"/>
      <c r="O541" s="66"/>
    </row>
    <row r="542" customHeight="1" spans="2:15">
      <c r="B542" s="41">
        <v>533</v>
      </c>
      <c r="C542" s="41"/>
      <c r="D542" s="41"/>
      <c r="E542" s="42"/>
      <c r="F542" s="42"/>
      <c r="G542" s="44" t="str">
        <f t="shared" si="24"/>
        <v/>
      </c>
      <c r="H542" s="41" t="str">
        <f t="shared" si="25"/>
        <v/>
      </c>
      <c r="I542" s="41" t="str">
        <f ca="1" t="shared" si="26"/>
        <v/>
      </c>
      <c r="J542" s="41" t="str">
        <f ca="1">IF(F542="","",IF(LEN(F542)&lt;&gt;18,"证件号码长度错误",IF(MID("10X98765432",(MOD(SUMPRODUCT(MID(F542,ROW(INDIRECT("1:17")),1)*{7;9;10;5;8;4;2;1;6;3;7;9;10;5;8;4;2}),11)+1),1)=RIGHT(F542),IF(AND(G542="女",I542&gt;$C$3),"超龄",IF(AND(G542="男",I542&gt;$C$4),"超龄","正确")),"证件号码错误")))</f>
        <v/>
      </c>
      <c r="K542" s="42"/>
      <c r="L542" s="41"/>
      <c r="M542" s="42"/>
      <c r="N542" s="66"/>
      <c r="O542" s="66"/>
    </row>
    <row r="543" customHeight="1" spans="2:15">
      <c r="B543" s="41">
        <v>534</v>
      </c>
      <c r="C543" s="41"/>
      <c r="D543" s="41"/>
      <c r="E543" s="42"/>
      <c r="F543" s="42"/>
      <c r="G543" s="44" t="str">
        <f t="shared" si="24"/>
        <v/>
      </c>
      <c r="H543" s="41" t="str">
        <f t="shared" si="25"/>
        <v/>
      </c>
      <c r="I543" s="41" t="str">
        <f ca="1" t="shared" si="26"/>
        <v/>
      </c>
      <c r="J543" s="41" t="str">
        <f ca="1">IF(F543="","",IF(LEN(F543)&lt;&gt;18,"证件号码长度错误",IF(MID("10X98765432",(MOD(SUMPRODUCT(MID(F543,ROW(INDIRECT("1:17")),1)*{7;9;10;5;8;4;2;1;6;3;7;9;10;5;8;4;2}),11)+1),1)=RIGHT(F543),IF(AND(G543="女",I543&gt;$C$3),"超龄",IF(AND(G543="男",I543&gt;$C$4),"超龄","正确")),"证件号码错误")))</f>
        <v/>
      </c>
      <c r="K543" s="42"/>
      <c r="L543" s="41"/>
      <c r="M543" s="42"/>
      <c r="N543" s="66"/>
      <c r="O543" s="66"/>
    </row>
    <row r="544" customHeight="1" spans="2:15">
      <c r="B544" s="41">
        <v>535</v>
      </c>
      <c r="C544" s="41"/>
      <c r="D544" s="41"/>
      <c r="E544" s="42"/>
      <c r="F544" s="42"/>
      <c r="G544" s="44" t="str">
        <f t="shared" si="24"/>
        <v/>
      </c>
      <c r="H544" s="41" t="str">
        <f t="shared" si="25"/>
        <v/>
      </c>
      <c r="I544" s="41" t="str">
        <f ca="1" t="shared" si="26"/>
        <v/>
      </c>
      <c r="J544" s="41" t="str">
        <f ca="1">IF(F544="","",IF(LEN(F544)&lt;&gt;18,"证件号码长度错误",IF(MID("10X98765432",(MOD(SUMPRODUCT(MID(F544,ROW(INDIRECT("1:17")),1)*{7;9;10;5;8;4;2;1;6;3;7;9;10;5;8;4;2}),11)+1),1)=RIGHT(F544),IF(AND(G544="女",I544&gt;$C$3),"超龄",IF(AND(G544="男",I544&gt;$C$4),"超龄","正确")),"证件号码错误")))</f>
        <v/>
      </c>
      <c r="K544" s="42"/>
      <c r="L544" s="41"/>
      <c r="M544" s="42"/>
      <c r="N544" s="66"/>
      <c r="O544" s="66"/>
    </row>
    <row r="545" customHeight="1" spans="2:15">
      <c r="B545" s="41">
        <v>536</v>
      </c>
      <c r="C545" s="41"/>
      <c r="D545" s="41"/>
      <c r="E545" s="42"/>
      <c r="F545" s="42"/>
      <c r="G545" s="44" t="str">
        <f t="shared" si="24"/>
        <v/>
      </c>
      <c r="H545" s="41" t="str">
        <f t="shared" si="25"/>
        <v/>
      </c>
      <c r="I545" s="41" t="str">
        <f ca="1" t="shared" si="26"/>
        <v/>
      </c>
      <c r="J545" s="41" t="str">
        <f ca="1">IF(F545="","",IF(LEN(F545)&lt;&gt;18,"证件号码长度错误",IF(MID("10X98765432",(MOD(SUMPRODUCT(MID(F545,ROW(INDIRECT("1:17")),1)*{7;9;10;5;8;4;2;1;6;3;7;9;10;5;8;4;2}),11)+1),1)=RIGHT(F545),IF(AND(G545="女",I545&gt;$C$3),"超龄",IF(AND(G545="男",I545&gt;$C$4),"超龄","正确")),"证件号码错误")))</f>
        <v/>
      </c>
      <c r="K545" s="42"/>
      <c r="L545" s="41"/>
      <c r="M545" s="42"/>
      <c r="N545" s="66"/>
      <c r="O545" s="66"/>
    </row>
    <row r="546" customHeight="1" spans="2:15">
      <c r="B546" s="41">
        <v>537</v>
      </c>
      <c r="C546" s="41"/>
      <c r="D546" s="41"/>
      <c r="E546" s="42"/>
      <c r="F546" s="42"/>
      <c r="G546" s="44" t="str">
        <f t="shared" si="24"/>
        <v/>
      </c>
      <c r="H546" s="41" t="str">
        <f t="shared" si="25"/>
        <v/>
      </c>
      <c r="I546" s="41" t="str">
        <f ca="1" t="shared" si="26"/>
        <v/>
      </c>
      <c r="J546" s="41" t="str">
        <f ca="1">IF(F546="","",IF(LEN(F546)&lt;&gt;18,"证件号码长度错误",IF(MID("10X98765432",(MOD(SUMPRODUCT(MID(F546,ROW(INDIRECT("1:17")),1)*{7;9;10;5;8;4;2;1;6;3;7;9;10;5;8;4;2}),11)+1),1)=RIGHT(F546),IF(AND(G546="女",I546&gt;$C$3),"超龄",IF(AND(G546="男",I546&gt;$C$4),"超龄","正确")),"证件号码错误")))</f>
        <v/>
      </c>
      <c r="K546" s="42"/>
      <c r="L546" s="41"/>
      <c r="M546" s="42"/>
      <c r="N546" s="66"/>
      <c r="O546" s="66"/>
    </row>
    <row r="547" customHeight="1" spans="2:15">
      <c r="B547" s="41">
        <v>538</v>
      </c>
      <c r="C547" s="41"/>
      <c r="D547" s="41"/>
      <c r="E547" s="42"/>
      <c r="F547" s="42"/>
      <c r="G547" s="44" t="str">
        <f t="shared" si="24"/>
        <v/>
      </c>
      <c r="H547" s="41" t="str">
        <f t="shared" si="25"/>
        <v/>
      </c>
      <c r="I547" s="41" t="str">
        <f ca="1" t="shared" si="26"/>
        <v/>
      </c>
      <c r="J547" s="41" t="str">
        <f ca="1">IF(F547="","",IF(LEN(F547)&lt;&gt;18,"证件号码长度错误",IF(MID("10X98765432",(MOD(SUMPRODUCT(MID(F547,ROW(INDIRECT("1:17")),1)*{7;9;10;5;8;4;2;1;6;3;7;9;10;5;8;4;2}),11)+1),1)=RIGHT(F547),IF(AND(G547="女",I547&gt;$C$3),"超龄",IF(AND(G547="男",I547&gt;$C$4),"超龄","正确")),"证件号码错误")))</f>
        <v/>
      </c>
      <c r="K547" s="42"/>
      <c r="L547" s="41"/>
      <c r="M547" s="42"/>
      <c r="N547" s="66"/>
      <c r="O547" s="66"/>
    </row>
    <row r="548" customHeight="1" spans="2:15">
      <c r="B548" s="41">
        <v>539</v>
      </c>
      <c r="C548" s="41"/>
      <c r="D548" s="41"/>
      <c r="E548" s="42"/>
      <c r="F548" s="42"/>
      <c r="G548" s="44" t="str">
        <f t="shared" si="24"/>
        <v/>
      </c>
      <c r="H548" s="41" t="str">
        <f t="shared" si="25"/>
        <v/>
      </c>
      <c r="I548" s="41" t="str">
        <f ca="1" t="shared" si="26"/>
        <v/>
      </c>
      <c r="J548" s="41" t="str">
        <f ca="1">IF(F548="","",IF(LEN(F548)&lt;&gt;18,"证件号码长度错误",IF(MID("10X98765432",(MOD(SUMPRODUCT(MID(F548,ROW(INDIRECT("1:17")),1)*{7;9;10;5;8;4;2;1;6;3;7;9;10;5;8;4;2}),11)+1),1)=RIGHT(F548),IF(AND(G548="女",I548&gt;$C$3),"超龄",IF(AND(G548="男",I548&gt;$C$4),"超龄","正确")),"证件号码错误")))</f>
        <v/>
      </c>
      <c r="K548" s="42"/>
      <c r="L548" s="41"/>
      <c r="M548" s="42"/>
      <c r="N548" s="66"/>
      <c r="O548" s="66"/>
    </row>
    <row r="549" customHeight="1" spans="2:15">
      <c r="B549" s="41">
        <v>540</v>
      </c>
      <c r="C549" s="41"/>
      <c r="D549" s="41"/>
      <c r="E549" s="42"/>
      <c r="F549" s="42"/>
      <c r="G549" s="44" t="str">
        <f t="shared" si="24"/>
        <v/>
      </c>
      <c r="H549" s="41" t="str">
        <f t="shared" si="25"/>
        <v/>
      </c>
      <c r="I549" s="41" t="str">
        <f ca="1" t="shared" si="26"/>
        <v/>
      </c>
      <c r="J549" s="41" t="str">
        <f ca="1">IF(F549="","",IF(LEN(F549)&lt;&gt;18,"证件号码长度错误",IF(MID("10X98765432",(MOD(SUMPRODUCT(MID(F549,ROW(INDIRECT("1:17")),1)*{7;9;10;5;8;4;2;1;6;3;7;9;10;5;8;4;2}),11)+1),1)=RIGHT(F549),IF(AND(G549="女",I549&gt;$C$3),"超龄",IF(AND(G549="男",I549&gt;$C$4),"超龄","正确")),"证件号码错误")))</f>
        <v/>
      </c>
      <c r="K549" s="42"/>
      <c r="L549" s="41"/>
      <c r="M549" s="42"/>
      <c r="N549" s="66"/>
      <c r="O549" s="66"/>
    </row>
    <row r="550" customHeight="1" spans="2:15">
      <c r="B550" s="41">
        <v>541</v>
      </c>
      <c r="C550" s="41"/>
      <c r="D550" s="41"/>
      <c r="E550" s="42"/>
      <c r="F550" s="42"/>
      <c r="G550" s="44" t="str">
        <f t="shared" si="24"/>
        <v/>
      </c>
      <c r="H550" s="41" t="str">
        <f t="shared" si="25"/>
        <v/>
      </c>
      <c r="I550" s="41" t="str">
        <f ca="1" t="shared" si="26"/>
        <v/>
      </c>
      <c r="J550" s="41" t="str">
        <f ca="1">IF(F550="","",IF(LEN(F550)&lt;&gt;18,"证件号码长度错误",IF(MID("10X98765432",(MOD(SUMPRODUCT(MID(F550,ROW(INDIRECT("1:17")),1)*{7;9;10;5;8;4;2;1;6;3;7;9;10;5;8;4;2}),11)+1),1)=RIGHT(F550),IF(AND(G550="女",I550&gt;$C$3),"超龄",IF(AND(G550="男",I550&gt;$C$4),"超龄","正确")),"证件号码错误")))</f>
        <v/>
      </c>
      <c r="K550" s="42"/>
      <c r="L550" s="41"/>
      <c r="M550" s="42"/>
      <c r="N550" s="66"/>
      <c r="O550" s="66"/>
    </row>
    <row r="551" customHeight="1" spans="2:15">
      <c r="B551" s="41">
        <v>542</v>
      </c>
      <c r="C551" s="41"/>
      <c r="D551" s="41"/>
      <c r="E551" s="42"/>
      <c r="F551" s="42"/>
      <c r="G551" s="44" t="str">
        <f t="shared" si="24"/>
        <v/>
      </c>
      <c r="H551" s="41" t="str">
        <f t="shared" si="25"/>
        <v/>
      </c>
      <c r="I551" s="41" t="str">
        <f ca="1" t="shared" si="26"/>
        <v/>
      </c>
      <c r="J551" s="41" t="str">
        <f ca="1">IF(F551="","",IF(LEN(F551)&lt;&gt;18,"证件号码长度错误",IF(MID("10X98765432",(MOD(SUMPRODUCT(MID(F551,ROW(INDIRECT("1:17")),1)*{7;9;10;5;8;4;2;1;6;3;7;9;10;5;8;4;2}),11)+1),1)=RIGHT(F551),IF(AND(G551="女",I551&gt;$C$3),"超龄",IF(AND(G551="男",I551&gt;$C$4),"超龄","正确")),"证件号码错误")))</f>
        <v/>
      </c>
      <c r="K551" s="42"/>
      <c r="L551" s="41"/>
      <c r="M551" s="42"/>
      <c r="N551" s="66"/>
      <c r="O551" s="66"/>
    </row>
    <row r="552" customHeight="1" spans="2:15">
      <c r="B552" s="41">
        <v>543</v>
      </c>
      <c r="C552" s="41"/>
      <c r="D552" s="41"/>
      <c r="E552" s="42"/>
      <c r="F552" s="42"/>
      <c r="G552" s="44" t="str">
        <f t="shared" si="24"/>
        <v/>
      </c>
      <c r="H552" s="41" t="str">
        <f t="shared" si="25"/>
        <v/>
      </c>
      <c r="I552" s="41" t="str">
        <f ca="1" t="shared" si="26"/>
        <v/>
      </c>
      <c r="J552" s="41" t="str">
        <f ca="1">IF(F552="","",IF(LEN(F552)&lt;&gt;18,"证件号码长度错误",IF(MID("10X98765432",(MOD(SUMPRODUCT(MID(F552,ROW(INDIRECT("1:17")),1)*{7;9;10;5;8;4;2;1;6;3;7;9;10;5;8;4;2}),11)+1),1)=RIGHT(F552),IF(AND(G552="女",I552&gt;$C$3),"超龄",IF(AND(G552="男",I552&gt;$C$4),"超龄","正确")),"证件号码错误")))</f>
        <v/>
      </c>
      <c r="K552" s="42"/>
      <c r="L552" s="41"/>
      <c r="M552" s="42"/>
      <c r="N552" s="66"/>
      <c r="O552" s="66"/>
    </row>
    <row r="553" customHeight="1" spans="2:15">
      <c r="B553" s="41">
        <v>544</v>
      </c>
      <c r="C553" s="41"/>
      <c r="D553" s="41"/>
      <c r="E553" s="42"/>
      <c r="F553" s="42"/>
      <c r="G553" s="44" t="str">
        <f t="shared" si="24"/>
        <v/>
      </c>
      <c r="H553" s="41" t="str">
        <f t="shared" si="25"/>
        <v/>
      </c>
      <c r="I553" s="41" t="str">
        <f ca="1" t="shared" si="26"/>
        <v/>
      </c>
      <c r="J553" s="41" t="str">
        <f ca="1">IF(F553="","",IF(LEN(F553)&lt;&gt;18,"证件号码长度错误",IF(MID("10X98765432",(MOD(SUMPRODUCT(MID(F553,ROW(INDIRECT("1:17")),1)*{7;9;10;5;8;4;2;1;6;3;7;9;10;5;8;4;2}),11)+1),1)=RIGHT(F553),IF(AND(G553="女",I553&gt;$C$3),"超龄",IF(AND(G553="男",I553&gt;$C$4),"超龄","正确")),"证件号码错误")))</f>
        <v/>
      </c>
      <c r="K553" s="42"/>
      <c r="L553" s="41"/>
      <c r="M553" s="42"/>
      <c r="N553" s="66"/>
      <c r="O553" s="66"/>
    </row>
    <row r="554" customHeight="1" spans="2:15">
      <c r="B554" s="41">
        <v>545</v>
      </c>
      <c r="C554" s="41"/>
      <c r="D554" s="41"/>
      <c r="E554" s="42"/>
      <c r="F554" s="42"/>
      <c r="G554" s="44" t="str">
        <f t="shared" si="24"/>
        <v/>
      </c>
      <c r="H554" s="41" t="str">
        <f t="shared" si="25"/>
        <v/>
      </c>
      <c r="I554" s="41" t="str">
        <f ca="1" t="shared" si="26"/>
        <v/>
      </c>
      <c r="J554" s="41" t="str">
        <f ca="1">IF(F554="","",IF(LEN(F554)&lt;&gt;18,"证件号码长度错误",IF(MID("10X98765432",(MOD(SUMPRODUCT(MID(F554,ROW(INDIRECT("1:17")),1)*{7;9;10;5;8;4;2;1;6;3;7;9;10;5;8;4;2}),11)+1),1)=RIGHT(F554),IF(AND(G554="女",I554&gt;$C$3),"超龄",IF(AND(G554="男",I554&gt;$C$4),"超龄","正确")),"证件号码错误")))</f>
        <v/>
      </c>
      <c r="K554" s="42"/>
      <c r="L554" s="41"/>
      <c r="M554" s="42"/>
      <c r="N554" s="66"/>
      <c r="O554" s="66"/>
    </row>
    <row r="555" customHeight="1" spans="2:15">
      <c r="B555" s="41">
        <v>546</v>
      </c>
      <c r="C555" s="41"/>
      <c r="D555" s="41"/>
      <c r="E555" s="42"/>
      <c r="F555" s="42"/>
      <c r="G555" s="44" t="str">
        <f t="shared" si="24"/>
        <v/>
      </c>
      <c r="H555" s="41" t="str">
        <f t="shared" si="25"/>
        <v/>
      </c>
      <c r="I555" s="41" t="str">
        <f ca="1" t="shared" si="26"/>
        <v/>
      </c>
      <c r="J555" s="41" t="str">
        <f ca="1">IF(F555="","",IF(LEN(F555)&lt;&gt;18,"证件号码长度错误",IF(MID("10X98765432",(MOD(SUMPRODUCT(MID(F555,ROW(INDIRECT("1:17")),1)*{7;9;10;5;8;4;2;1;6;3;7;9;10;5;8;4;2}),11)+1),1)=RIGHT(F555),IF(AND(G555="女",I555&gt;$C$3),"超龄",IF(AND(G555="男",I555&gt;$C$4),"超龄","正确")),"证件号码错误")))</f>
        <v/>
      </c>
      <c r="K555" s="42"/>
      <c r="L555" s="41"/>
      <c r="M555" s="42"/>
      <c r="N555" s="66"/>
      <c r="O555" s="66"/>
    </row>
    <row r="556" customHeight="1" spans="2:15">
      <c r="B556" s="41">
        <v>547</v>
      </c>
      <c r="C556" s="41"/>
      <c r="D556" s="41"/>
      <c r="E556" s="42"/>
      <c r="F556" s="42"/>
      <c r="G556" s="44" t="str">
        <f t="shared" si="24"/>
        <v/>
      </c>
      <c r="H556" s="41" t="str">
        <f t="shared" si="25"/>
        <v/>
      </c>
      <c r="I556" s="41" t="str">
        <f ca="1" t="shared" si="26"/>
        <v/>
      </c>
      <c r="J556" s="41" t="str">
        <f ca="1">IF(F556="","",IF(LEN(F556)&lt;&gt;18,"证件号码长度错误",IF(MID("10X98765432",(MOD(SUMPRODUCT(MID(F556,ROW(INDIRECT("1:17")),1)*{7;9;10;5;8;4;2;1;6;3;7;9;10;5;8;4;2}),11)+1),1)=RIGHT(F556),IF(AND(G556="女",I556&gt;$C$3),"超龄",IF(AND(G556="男",I556&gt;$C$4),"超龄","正确")),"证件号码错误")))</f>
        <v/>
      </c>
      <c r="K556" s="42"/>
      <c r="L556" s="41"/>
      <c r="M556" s="42"/>
      <c r="N556" s="66"/>
      <c r="O556" s="66"/>
    </row>
    <row r="557" customHeight="1" spans="2:15">
      <c r="B557" s="41">
        <v>548</v>
      </c>
      <c r="C557" s="41"/>
      <c r="D557" s="41"/>
      <c r="E557" s="42"/>
      <c r="F557" s="42"/>
      <c r="G557" s="44" t="str">
        <f t="shared" si="24"/>
        <v/>
      </c>
      <c r="H557" s="41" t="str">
        <f t="shared" si="25"/>
        <v/>
      </c>
      <c r="I557" s="41" t="str">
        <f ca="1" t="shared" si="26"/>
        <v/>
      </c>
      <c r="J557" s="41" t="str">
        <f ca="1">IF(F557="","",IF(LEN(F557)&lt;&gt;18,"证件号码长度错误",IF(MID("10X98765432",(MOD(SUMPRODUCT(MID(F557,ROW(INDIRECT("1:17")),1)*{7;9;10;5;8;4;2;1;6;3;7;9;10;5;8;4;2}),11)+1),1)=RIGHT(F557),IF(AND(G557="女",I557&gt;$C$3),"超龄",IF(AND(G557="男",I557&gt;$C$4),"超龄","正确")),"证件号码错误")))</f>
        <v/>
      </c>
      <c r="K557" s="42"/>
      <c r="L557" s="41"/>
      <c r="M557" s="42"/>
      <c r="N557" s="66"/>
      <c r="O557" s="66"/>
    </row>
    <row r="558" customHeight="1" spans="2:15">
      <c r="B558" s="41">
        <v>549</v>
      </c>
      <c r="C558" s="41"/>
      <c r="D558" s="41"/>
      <c r="E558" s="42"/>
      <c r="F558" s="42"/>
      <c r="G558" s="44" t="str">
        <f t="shared" si="24"/>
        <v/>
      </c>
      <c r="H558" s="41" t="str">
        <f t="shared" si="25"/>
        <v/>
      </c>
      <c r="I558" s="41" t="str">
        <f ca="1" t="shared" si="26"/>
        <v/>
      </c>
      <c r="J558" s="41" t="str">
        <f ca="1">IF(F558="","",IF(LEN(F558)&lt;&gt;18,"证件号码长度错误",IF(MID("10X98765432",(MOD(SUMPRODUCT(MID(F558,ROW(INDIRECT("1:17")),1)*{7;9;10;5;8;4;2;1;6;3;7;9;10;5;8;4;2}),11)+1),1)=RIGHT(F558),IF(AND(G558="女",I558&gt;$C$3),"超龄",IF(AND(G558="男",I558&gt;$C$4),"超龄","正确")),"证件号码错误")))</f>
        <v/>
      </c>
      <c r="K558" s="42"/>
      <c r="L558" s="41"/>
      <c r="M558" s="42"/>
      <c r="N558" s="66"/>
      <c r="O558" s="66"/>
    </row>
    <row r="559" customHeight="1" spans="2:15">
      <c r="B559" s="41">
        <v>550</v>
      </c>
      <c r="C559" s="41"/>
      <c r="D559" s="41"/>
      <c r="E559" s="42"/>
      <c r="F559" s="42"/>
      <c r="G559" s="44" t="str">
        <f t="shared" si="24"/>
        <v/>
      </c>
      <c r="H559" s="41" t="str">
        <f t="shared" si="25"/>
        <v/>
      </c>
      <c r="I559" s="41" t="str">
        <f ca="1" t="shared" si="26"/>
        <v/>
      </c>
      <c r="J559" s="41" t="str">
        <f ca="1">IF(F559="","",IF(LEN(F559)&lt;&gt;18,"证件号码长度错误",IF(MID("10X98765432",(MOD(SUMPRODUCT(MID(F559,ROW(INDIRECT("1:17")),1)*{7;9;10;5;8;4;2;1;6;3;7;9;10;5;8;4;2}),11)+1),1)=RIGHT(F559),IF(AND(G559="女",I559&gt;$C$3),"超龄",IF(AND(G559="男",I559&gt;$C$4),"超龄","正确")),"证件号码错误")))</f>
        <v/>
      </c>
      <c r="K559" s="42"/>
      <c r="L559" s="41"/>
      <c r="M559" s="42"/>
      <c r="N559" s="66"/>
      <c r="O559" s="66"/>
    </row>
    <row r="560" customHeight="1" spans="2:15">
      <c r="B560" s="41">
        <v>551</v>
      </c>
      <c r="C560" s="41"/>
      <c r="D560" s="41"/>
      <c r="E560" s="42"/>
      <c r="F560" s="42"/>
      <c r="G560" s="44" t="str">
        <f t="shared" si="24"/>
        <v/>
      </c>
      <c r="H560" s="41" t="str">
        <f t="shared" si="25"/>
        <v/>
      </c>
      <c r="I560" s="41" t="str">
        <f ca="1" t="shared" si="26"/>
        <v/>
      </c>
      <c r="J560" s="41" t="str">
        <f ca="1">IF(F560="","",IF(LEN(F560)&lt;&gt;18,"证件号码长度错误",IF(MID("10X98765432",(MOD(SUMPRODUCT(MID(F560,ROW(INDIRECT("1:17")),1)*{7;9;10;5;8;4;2;1;6;3;7;9;10;5;8;4;2}),11)+1),1)=RIGHT(F560),IF(AND(G560="女",I560&gt;$C$3),"超龄",IF(AND(G560="男",I560&gt;$C$4),"超龄","正确")),"证件号码错误")))</f>
        <v/>
      </c>
      <c r="K560" s="42"/>
      <c r="L560" s="41"/>
      <c r="M560" s="42"/>
      <c r="N560" s="66"/>
      <c r="O560" s="66"/>
    </row>
    <row r="561" customHeight="1" spans="2:15">
      <c r="B561" s="41">
        <v>552</v>
      </c>
      <c r="C561" s="41"/>
      <c r="D561" s="41"/>
      <c r="E561" s="42"/>
      <c r="F561" s="42"/>
      <c r="G561" s="44" t="str">
        <f t="shared" si="24"/>
        <v/>
      </c>
      <c r="H561" s="41" t="str">
        <f t="shared" si="25"/>
        <v/>
      </c>
      <c r="I561" s="41" t="str">
        <f ca="1" t="shared" si="26"/>
        <v/>
      </c>
      <c r="J561" s="41" t="str">
        <f ca="1">IF(F561="","",IF(LEN(F561)&lt;&gt;18,"证件号码长度错误",IF(MID("10X98765432",(MOD(SUMPRODUCT(MID(F561,ROW(INDIRECT("1:17")),1)*{7;9;10;5;8;4;2;1;6;3;7;9;10;5;8;4;2}),11)+1),1)=RIGHT(F561),IF(AND(G561="女",I561&gt;$C$3),"超龄",IF(AND(G561="男",I561&gt;$C$4),"超龄","正确")),"证件号码错误")))</f>
        <v/>
      </c>
      <c r="K561" s="42"/>
      <c r="L561" s="41"/>
      <c r="M561" s="42"/>
      <c r="N561" s="66"/>
      <c r="O561" s="66"/>
    </row>
    <row r="562" customHeight="1" spans="2:15">
      <c r="B562" s="41">
        <v>553</v>
      </c>
      <c r="C562" s="41"/>
      <c r="D562" s="41"/>
      <c r="E562" s="42"/>
      <c r="F562" s="42"/>
      <c r="G562" s="44" t="str">
        <f t="shared" si="24"/>
        <v/>
      </c>
      <c r="H562" s="41" t="str">
        <f t="shared" si="25"/>
        <v/>
      </c>
      <c r="I562" s="41" t="str">
        <f ca="1" t="shared" si="26"/>
        <v/>
      </c>
      <c r="J562" s="41" t="str">
        <f ca="1">IF(F562="","",IF(LEN(F562)&lt;&gt;18,"证件号码长度错误",IF(MID("10X98765432",(MOD(SUMPRODUCT(MID(F562,ROW(INDIRECT("1:17")),1)*{7;9;10;5;8;4;2;1;6;3;7;9;10;5;8;4;2}),11)+1),1)=RIGHT(F562),IF(AND(G562="女",I562&gt;$C$3),"超龄",IF(AND(G562="男",I562&gt;$C$4),"超龄","正确")),"证件号码错误")))</f>
        <v/>
      </c>
      <c r="K562" s="42"/>
      <c r="L562" s="41"/>
      <c r="M562" s="42"/>
      <c r="N562" s="66"/>
      <c r="O562" s="66"/>
    </row>
    <row r="563" customHeight="1" spans="2:15">
      <c r="B563" s="41">
        <v>554</v>
      </c>
      <c r="C563" s="41"/>
      <c r="D563" s="41"/>
      <c r="E563" s="42"/>
      <c r="F563" s="42"/>
      <c r="G563" s="44" t="str">
        <f t="shared" si="24"/>
        <v/>
      </c>
      <c r="H563" s="41" t="str">
        <f t="shared" si="25"/>
        <v/>
      </c>
      <c r="I563" s="41" t="str">
        <f ca="1" t="shared" si="26"/>
        <v/>
      </c>
      <c r="J563" s="41" t="str">
        <f ca="1">IF(F563="","",IF(LEN(F563)&lt;&gt;18,"证件号码长度错误",IF(MID("10X98765432",(MOD(SUMPRODUCT(MID(F563,ROW(INDIRECT("1:17")),1)*{7;9;10;5;8;4;2;1;6;3;7;9;10;5;8;4;2}),11)+1),1)=RIGHT(F563),IF(AND(G563="女",I563&gt;$C$3),"超龄",IF(AND(G563="男",I563&gt;$C$4),"超龄","正确")),"证件号码错误")))</f>
        <v/>
      </c>
      <c r="K563" s="42"/>
      <c r="L563" s="41"/>
      <c r="M563" s="42"/>
      <c r="N563" s="66"/>
      <c r="O563" s="66"/>
    </row>
    <row r="564" customHeight="1" spans="2:15">
      <c r="B564" s="41">
        <v>555</v>
      </c>
      <c r="C564" s="41"/>
      <c r="D564" s="41"/>
      <c r="E564" s="42"/>
      <c r="F564" s="42"/>
      <c r="G564" s="44" t="str">
        <f t="shared" si="24"/>
        <v/>
      </c>
      <c r="H564" s="41" t="str">
        <f t="shared" si="25"/>
        <v/>
      </c>
      <c r="I564" s="41" t="str">
        <f ca="1" t="shared" si="26"/>
        <v/>
      </c>
      <c r="J564" s="41" t="str">
        <f ca="1">IF(F564="","",IF(LEN(F564)&lt;&gt;18,"证件号码长度错误",IF(MID("10X98765432",(MOD(SUMPRODUCT(MID(F564,ROW(INDIRECT("1:17")),1)*{7;9;10;5;8;4;2;1;6;3;7;9;10;5;8;4;2}),11)+1),1)=RIGHT(F564),IF(AND(G564="女",I564&gt;$C$3),"超龄",IF(AND(G564="男",I564&gt;$C$4),"超龄","正确")),"证件号码错误")))</f>
        <v/>
      </c>
      <c r="K564" s="42"/>
      <c r="L564" s="41"/>
      <c r="M564" s="42"/>
      <c r="N564" s="66"/>
      <c r="O564" s="66"/>
    </row>
    <row r="565" customHeight="1" spans="2:15">
      <c r="B565" s="41">
        <v>556</v>
      </c>
      <c r="C565" s="41"/>
      <c r="D565" s="41"/>
      <c r="E565" s="42"/>
      <c r="F565" s="42"/>
      <c r="G565" s="44" t="str">
        <f t="shared" si="24"/>
        <v/>
      </c>
      <c r="H565" s="41" t="str">
        <f t="shared" si="25"/>
        <v/>
      </c>
      <c r="I565" s="41" t="str">
        <f ca="1" t="shared" si="26"/>
        <v/>
      </c>
      <c r="J565" s="41" t="str">
        <f ca="1">IF(F565="","",IF(LEN(F565)&lt;&gt;18,"证件号码长度错误",IF(MID("10X98765432",(MOD(SUMPRODUCT(MID(F565,ROW(INDIRECT("1:17")),1)*{7;9;10;5;8;4;2;1;6;3;7;9;10;5;8;4;2}),11)+1),1)=RIGHT(F565),IF(AND(G565="女",I565&gt;$C$3),"超龄",IF(AND(G565="男",I565&gt;$C$4),"超龄","正确")),"证件号码错误")))</f>
        <v/>
      </c>
      <c r="K565" s="42"/>
      <c r="L565" s="41"/>
      <c r="M565" s="42"/>
      <c r="N565" s="66"/>
      <c r="O565" s="66"/>
    </row>
    <row r="566" customHeight="1" spans="2:15">
      <c r="B566" s="41">
        <v>557</v>
      </c>
      <c r="C566" s="41"/>
      <c r="D566" s="41"/>
      <c r="E566" s="42"/>
      <c r="F566" s="42"/>
      <c r="G566" s="44" t="str">
        <f t="shared" si="24"/>
        <v/>
      </c>
      <c r="H566" s="41" t="str">
        <f t="shared" si="25"/>
        <v/>
      </c>
      <c r="I566" s="41" t="str">
        <f ca="1" t="shared" si="26"/>
        <v/>
      </c>
      <c r="J566" s="41" t="str">
        <f ca="1">IF(F566="","",IF(LEN(F566)&lt;&gt;18,"证件号码长度错误",IF(MID("10X98765432",(MOD(SUMPRODUCT(MID(F566,ROW(INDIRECT("1:17")),1)*{7;9;10;5;8;4;2;1;6;3;7;9;10;5;8;4;2}),11)+1),1)=RIGHT(F566),IF(AND(G566="女",I566&gt;$C$3),"超龄",IF(AND(G566="男",I566&gt;$C$4),"超龄","正确")),"证件号码错误")))</f>
        <v/>
      </c>
      <c r="K566" s="42"/>
      <c r="L566" s="41"/>
      <c r="M566" s="42"/>
      <c r="N566" s="66"/>
      <c r="O566" s="66"/>
    </row>
    <row r="567" customHeight="1" spans="2:15">
      <c r="B567" s="41">
        <v>558</v>
      </c>
      <c r="C567" s="41"/>
      <c r="D567" s="41"/>
      <c r="E567" s="42"/>
      <c r="F567" s="42"/>
      <c r="G567" s="44" t="str">
        <f t="shared" si="24"/>
        <v/>
      </c>
      <c r="H567" s="41" t="str">
        <f t="shared" si="25"/>
        <v/>
      </c>
      <c r="I567" s="41" t="str">
        <f ca="1" t="shared" si="26"/>
        <v/>
      </c>
      <c r="J567" s="41" t="str">
        <f ca="1">IF(F567="","",IF(LEN(F567)&lt;&gt;18,"证件号码长度错误",IF(MID("10X98765432",(MOD(SUMPRODUCT(MID(F567,ROW(INDIRECT("1:17")),1)*{7;9;10;5;8;4;2;1;6;3;7;9;10;5;8;4;2}),11)+1),1)=RIGHT(F567),IF(AND(G567="女",I567&gt;$C$3),"超龄",IF(AND(G567="男",I567&gt;$C$4),"超龄","正确")),"证件号码错误")))</f>
        <v/>
      </c>
      <c r="K567" s="42"/>
      <c r="L567" s="41"/>
      <c r="M567" s="42"/>
      <c r="N567" s="66"/>
      <c r="O567" s="66"/>
    </row>
    <row r="568" customHeight="1" spans="2:15">
      <c r="B568" s="41">
        <v>559</v>
      </c>
      <c r="C568" s="41"/>
      <c r="D568" s="41"/>
      <c r="E568" s="42"/>
      <c r="F568" s="42"/>
      <c r="G568" s="44" t="str">
        <f t="shared" si="24"/>
        <v/>
      </c>
      <c r="H568" s="41" t="str">
        <f t="shared" si="25"/>
        <v/>
      </c>
      <c r="I568" s="41" t="str">
        <f ca="1" t="shared" si="26"/>
        <v/>
      </c>
      <c r="J568" s="41" t="str">
        <f ca="1">IF(F568="","",IF(LEN(F568)&lt;&gt;18,"证件号码长度错误",IF(MID("10X98765432",(MOD(SUMPRODUCT(MID(F568,ROW(INDIRECT("1:17")),1)*{7;9;10;5;8;4;2;1;6;3;7;9;10;5;8;4;2}),11)+1),1)=RIGHT(F568),IF(AND(G568="女",I568&gt;$C$3),"超龄",IF(AND(G568="男",I568&gt;$C$4),"超龄","正确")),"证件号码错误")))</f>
        <v/>
      </c>
      <c r="K568" s="42"/>
      <c r="L568" s="41"/>
      <c r="M568" s="42"/>
      <c r="N568" s="66"/>
      <c r="O568" s="66"/>
    </row>
    <row r="569" customHeight="1" spans="2:15">
      <c r="B569" s="41">
        <v>560</v>
      </c>
      <c r="C569" s="41"/>
      <c r="D569" s="41"/>
      <c r="E569" s="42"/>
      <c r="F569" s="42"/>
      <c r="G569" s="44" t="str">
        <f t="shared" si="24"/>
        <v/>
      </c>
      <c r="H569" s="41" t="str">
        <f t="shared" si="25"/>
        <v/>
      </c>
      <c r="I569" s="41" t="str">
        <f ca="1" t="shared" si="26"/>
        <v/>
      </c>
      <c r="J569" s="41" t="str">
        <f ca="1">IF(F569="","",IF(LEN(F569)&lt;&gt;18,"证件号码长度错误",IF(MID("10X98765432",(MOD(SUMPRODUCT(MID(F569,ROW(INDIRECT("1:17")),1)*{7;9;10;5;8;4;2;1;6;3;7;9;10;5;8;4;2}),11)+1),1)=RIGHT(F569),IF(AND(G569="女",I569&gt;$C$3),"超龄",IF(AND(G569="男",I569&gt;$C$4),"超龄","正确")),"证件号码错误")))</f>
        <v/>
      </c>
      <c r="K569" s="42"/>
      <c r="L569" s="41"/>
      <c r="M569" s="42"/>
      <c r="N569" s="66"/>
      <c r="O569" s="66"/>
    </row>
    <row r="570" customHeight="1" spans="2:15">
      <c r="B570" s="41">
        <v>561</v>
      </c>
      <c r="C570" s="41"/>
      <c r="D570" s="41"/>
      <c r="E570" s="42"/>
      <c r="F570" s="42"/>
      <c r="G570" s="44" t="str">
        <f t="shared" si="24"/>
        <v/>
      </c>
      <c r="H570" s="41" t="str">
        <f t="shared" si="25"/>
        <v/>
      </c>
      <c r="I570" s="41" t="str">
        <f ca="1" t="shared" si="26"/>
        <v/>
      </c>
      <c r="J570" s="41" t="str">
        <f ca="1">IF(F570="","",IF(LEN(F570)&lt;&gt;18,"证件号码长度错误",IF(MID("10X98765432",(MOD(SUMPRODUCT(MID(F570,ROW(INDIRECT("1:17")),1)*{7;9;10;5;8;4;2;1;6;3;7;9;10;5;8;4;2}),11)+1),1)=RIGHT(F570),IF(AND(G570="女",I570&gt;$C$3),"超龄",IF(AND(G570="男",I570&gt;$C$4),"超龄","正确")),"证件号码错误")))</f>
        <v/>
      </c>
      <c r="K570" s="42"/>
      <c r="L570" s="41"/>
      <c r="M570" s="42"/>
      <c r="N570" s="66"/>
      <c r="O570" s="66"/>
    </row>
    <row r="571" customHeight="1" spans="2:15">
      <c r="B571" s="41">
        <v>562</v>
      </c>
      <c r="C571" s="41"/>
      <c r="D571" s="41"/>
      <c r="E571" s="42"/>
      <c r="F571" s="42"/>
      <c r="G571" s="44" t="str">
        <f t="shared" si="24"/>
        <v/>
      </c>
      <c r="H571" s="41" t="str">
        <f t="shared" si="25"/>
        <v/>
      </c>
      <c r="I571" s="41" t="str">
        <f ca="1" t="shared" si="26"/>
        <v/>
      </c>
      <c r="J571" s="41" t="str">
        <f ca="1">IF(F571="","",IF(LEN(F571)&lt;&gt;18,"证件号码长度错误",IF(MID("10X98765432",(MOD(SUMPRODUCT(MID(F571,ROW(INDIRECT("1:17")),1)*{7;9;10;5;8;4;2;1;6;3;7;9;10;5;8;4;2}),11)+1),1)=RIGHT(F571),IF(AND(G571="女",I571&gt;$C$3),"超龄",IF(AND(G571="男",I571&gt;$C$4),"超龄","正确")),"证件号码错误")))</f>
        <v/>
      </c>
      <c r="K571" s="42"/>
      <c r="L571" s="41"/>
      <c r="M571" s="42"/>
      <c r="N571" s="66"/>
      <c r="O571" s="66"/>
    </row>
    <row r="572" customHeight="1" spans="2:15">
      <c r="B572" s="41">
        <v>563</v>
      </c>
      <c r="C572" s="41"/>
      <c r="D572" s="41"/>
      <c r="E572" s="42"/>
      <c r="F572" s="42"/>
      <c r="G572" s="44" t="str">
        <f t="shared" si="24"/>
        <v/>
      </c>
      <c r="H572" s="41" t="str">
        <f t="shared" si="25"/>
        <v/>
      </c>
      <c r="I572" s="41" t="str">
        <f ca="1" t="shared" si="26"/>
        <v/>
      </c>
      <c r="J572" s="41" t="str">
        <f ca="1">IF(F572="","",IF(LEN(F572)&lt;&gt;18,"证件号码长度错误",IF(MID("10X98765432",(MOD(SUMPRODUCT(MID(F572,ROW(INDIRECT("1:17")),1)*{7;9;10;5;8;4;2;1;6;3;7;9;10;5;8;4;2}),11)+1),1)=RIGHT(F572),IF(AND(G572="女",I572&gt;$C$3),"超龄",IF(AND(G572="男",I572&gt;$C$4),"超龄","正确")),"证件号码错误")))</f>
        <v/>
      </c>
      <c r="K572" s="42"/>
      <c r="L572" s="41"/>
      <c r="M572" s="42"/>
      <c r="N572" s="66"/>
      <c r="O572" s="66"/>
    </row>
    <row r="573" customHeight="1" spans="2:15">
      <c r="B573" s="41">
        <v>564</v>
      </c>
      <c r="C573" s="41"/>
      <c r="D573" s="41"/>
      <c r="E573" s="42"/>
      <c r="F573" s="42"/>
      <c r="G573" s="44" t="str">
        <f t="shared" si="24"/>
        <v/>
      </c>
      <c r="H573" s="41" t="str">
        <f t="shared" si="25"/>
        <v/>
      </c>
      <c r="I573" s="41" t="str">
        <f ca="1" t="shared" si="26"/>
        <v/>
      </c>
      <c r="J573" s="41" t="str">
        <f ca="1">IF(F573="","",IF(LEN(F573)&lt;&gt;18,"证件号码长度错误",IF(MID("10X98765432",(MOD(SUMPRODUCT(MID(F573,ROW(INDIRECT("1:17")),1)*{7;9;10;5;8;4;2;1;6;3;7;9;10;5;8;4;2}),11)+1),1)=RIGHT(F573),IF(AND(G573="女",I573&gt;$C$3),"超龄",IF(AND(G573="男",I573&gt;$C$4),"超龄","正确")),"证件号码错误")))</f>
        <v/>
      </c>
      <c r="K573" s="42"/>
      <c r="L573" s="41"/>
      <c r="M573" s="42"/>
      <c r="N573" s="66"/>
      <c r="O573" s="66"/>
    </row>
    <row r="574" customHeight="1" spans="2:15">
      <c r="B574" s="41">
        <v>565</v>
      </c>
      <c r="C574" s="41"/>
      <c r="D574" s="41"/>
      <c r="E574" s="42"/>
      <c r="F574" s="42"/>
      <c r="G574" s="44" t="str">
        <f t="shared" si="24"/>
        <v/>
      </c>
      <c r="H574" s="41" t="str">
        <f t="shared" si="25"/>
        <v/>
      </c>
      <c r="I574" s="41" t="str">
        <f ca="1" t="shared" si="26"/>
        <v/>
      </c>
      <c r="J574" s="41" t="str">
        <f ca="1">IF(F574="","",IF(LEN(F574)&lt;&gt;18,"证件号码长度错误",IF(MID("10X98765432",(MOD(SUMPRODUCT(MID(F574,ROW(INDIRECT("1:17")),1)*{7;9;10;5;8;4;2;1;6;3;7;9;10;5;8;4;2}),11)+1),1)=RIGHT(F574),IF(AND(G574="女",I574&gt;$C$3),"超龄",IF(AND(G574="男",I574&gt;$C$4),"超龄","正确")),"证件号码错误")))</f>
        <v/>
      </c>
      <c r="K574" s="42"/>
      <c r="L574" s="41"/>
      <c r="M574" s="42"/>
      <c r="N574" s="66"/>
      <c r="O574" s="66"/>
    </row>
    <row r="575" customHeight="1" spans="2:15">
      <c r="B575" s="41">
        <v>566</v>
      </c>
      <c r="C575" s="41"/>
      <c r="D575" s="41"/>
      <c r="E575" s="42"/>
      <c r="F575" s="42"/>
      <c r="G575" s="44" t="str">
        <f t="shared" si="24"/>
        <v/>
      </c>
      <c r="H575" s="41" t="str">
        <f t="shared" si="25"/>
        <v/>
      </c>
      <c r="I575" s="41" t="str">
        <f ca="1" t="shared" si="26"/>
        <v/>
      </c>
      <c r="J575" s="41" t="str">
        <f ca="1">IF(F575="","",IF(LEN(F575)&lt;&gt;18,"证件号码长度错误",IF(MID("10X98765432",(MOD(SUMPRODUCT(MID(F575,ROW(INDIRECT("1:17")),1)*{7;9;10;5;8;4;2;1;6;3;7;9;10;5;8;4;2}),11)+1),1)=RIGHT(F575),IF(AND(G575="女",I575&gt;$C$3),"超龄",IF(AND(G575="男",I575&gt;$C$4),"超龄","正确")),"证件号码错误")))</f>
        <v/>
      </c>
      <c r="K575" s="42"/>
      <c r="L575" s="41"/>
      <c r="M575" s="42"/>
      <c r="N575" s="66"/>
      <c r="O575" s="66"/>
    </row>
    <row r="576" customHeight="1" spans="2:15">
      <c r="B576" s="41">
        <v>567</v>
      </c>
      <c r="C576" s="41"/>
      <c r="D576" s="41"/>
      <c r="E576" s="42"/>
      <c r="F576" s="42"/>
      <c r="G576" s="44" t="str">
        <f t="shared" si="24"/>
        <v/>
      </c>
      <c r="H576" s="41" t="str">
        <f t="shared" si="25"/>
        <v/>
      </c>
      <c r="I576" s="41" t="str">
        <f ca="1" t="shared" si="26"/>
        <v/>
      </c>
      <c r="J576" s="41" t="str">
        <f ca="1">IF(F576="","",IF(LEN(F576)&lt;&gt;18,"证件号码长度错误",IF(MID("10X98765432",(MOD(SUMPRODUCT(MID(F576,ROW(INDIRECT("1:17")),1)*{7;9;10;5;8;4;2;1;6;3;7;9;10;5;8;4;2}),11)+1),1)=RIGHT(F576),IF(AND(G576="女",I576&gt;$C$3),"超龄",IF(AND(G576="男",I576&gt;$C$4),"超龄","正确")),"证件号码错误")))</f>
        <v/>
      </c>
      <c r="K576" s="42"/>
      <c r="L576" s="41"/>
      <c r="M576" s="42"/>
      <c r="N576" s="66"/>
      <c r="O576" s="66"/>
    </row>
    <row r="577" customHeight="1" spans="2:15">
      <c r="B577" s="41">
        <v>568</v>
      </c>
      <c r="C577" s="41"/>
      <c r="D577" s="41"/>
      <c r="E577" s="42"/>
      <c r="F577" s="42"/>
      <c r="G577" s="44" t="str">
        <f t="shared" si="24"/>
        <v/>
      </c>
      <c r="H577" s="41" t="str">
        <f t="shared" si="25"/>
        <v/>
      </c>
      <c r="I577" s="41" t="str">
        <f ca="1" t="shared" si="26"/>
        <v/>
      </c>
      <c r="J577" s="41" t="str">
        <f ca="1">IF(F577="","",IF(LEN(F577)&lt;&gt;18,"证件号码长度错误",IF(MID("10X98765432",(MOD(SUMPRODUCT(MID(F577,ROW(INDIRECT("1:17")),1)*{7;9;10;5;8;4;2;1;6;3;7;9;10;5;8;4;2}),11)+1),1)=RIGHT(F577),IF(AND(G577="女",I577&gt;$C$3),"超龄",IF(AND(G577="男",I577&gt;$C$4),"超龄","正确")),"证件号码错误")))</f>
        <v/>
      </c>
      <c r="K577" s="42"/>
      <c r="L577" s="41"/>
      <c r="M577" s="42"/>
      <c r="N577" s="66"/>
      <c r="O577" s="66"/>
    </row>
    <row r="578" customHeight="1" spans="2:15">
      <c r="B578" s="41">
        <v>569</v>
      </c>
      <c r="C578" s="41"/>
      <c r="D578" s="41"/>
      <c r="E578" s="42"/>
      <c r="F578" s="42"/>
      <c r="G578" s="44" t="str">
        <f t="shared" si="24"/>
        <v/>
      </c>
      <c r="H578" s="41" t="str">
        <f t="shared" si="25"/>
        <v/>
      </c>
      <c r="I578" s="41" t="str">
        <f ca="1" t="shared" si="26"/>
        <v/>
      </c>
      <c r="J578" s="41" t="str">
        <f ca="1">IF(F578="","",IF(LEN(F578)&lt;&gt;18,"证件号码长度错误",IF(MID("10X98765432",(MOD(SUMPRODUCT(MID(F578,ROW(INDIRECT("1:17")),1)*{7;9;10;5;8;4;2;1;6;3;7;9;10;5;8;4;2}),11)+1),1)=RIGHT(F578),IF(AND(G578="女",I578&gt;$C$3),"超龄",IF(AND(G578="男",I578&gt;$C$4),"超龄","正确")),"证件号码错误")))</f>
        <v/>
      </c>
      <c r="K578" s="42"/>
      <c r="L578" s="41"/>
      <c r="M578" s="42"/>
      <c r="N578" s="66"/>
      <c r="O578" s="66"/>
    </row>
    <row r="579" customHeight="1" spans="2:15">
      <c r="B579" s="41">
        <v>570</v>
      </c>
      <c r="C579" s="41"/>
      <c r="D579" s="41"/>
      <c r="E579" s="42"/>
      <c r="F579" s="42"/>
      <c r="G579" s="44" t="str">
        <f t="shared" si="24"/>
        <v/>
      </c>
      <c r="H579" s="41" t="str">
        <f t="shared" si="25"/>
        <v/>
      </c>
      <c r="I579" s="41" t="str">
        <f ca="1" t="shared" si="26"/>
        <v/>
      </c>
      <c r="J579" s="41" t="str">
        <f ca="1">IF(F579="","",IF(LEN(F579)&lt;&gt;18,"证件号码长度错误",IF(MID("10X98765432",(MOD(SUMPRODUCT(MID(F579,ROW(INDIRECT("1:17")),1)*{7;9;10;5;8;4;2;1;6;3;7;9;10;5;8;4;2}),11)+1),1)=RIGHT(F579),IF(AND(G579="女",I579&gt;$C$3),"超龄",IF(AND(G579="男",I579&gt;$C$4),"超龄","正确")),"证件号码错误")))</f>
        <v/>
      </c>
      <c r="K579" s="42"/>
      <c r="L579" s="41"/>
      <c r="M579" s="42"/>
      <c r="N579" s="66"/>
      <c r="O579" s="66"/>
    </row>
    <row r="580" customHeight="1" spans="2:15">
      <c r="B580" s="41">
        <v>571</v>
      </c>
      <c r="C580" s="41"/>
      <c r="D580" s="41"/>
      <c r="E580" s="42"/>
      <c r="F580" s="42"/>
      <c r="G580" s="44" t="str">
        <f t="shared" si="24"/>
        <v/>
      </c>
      <c r="H580" s="41" t="str">
        <f t="shared" si="25"/>
        <v/>
      </c>
      <c r="I580" s="41" t="str">
        <f ca="1" t="shared" si="26"/>
        <v/>
      </c>
      <c r="J580" s="41" t="str">
        <f ca="1">IF(F580="","",IF(LEN(F580)&lt;&gt;18,"证件号码长度错误",IF(MID("10X98765432",(MOD(SUMPRODUCT(MID(F580,ROW(INDIRECT("1:17")),1)*{7;9;10;5;8;4;2;1;6;3;7;9;10;5;8;4;2}),11)+1),1)=RIGHT(F580),IF(AND(G580="女",I580&gt;$C$3),"超龄",IF(AND(G580="男",I580&gt;$C$4),"超龄","正确")),"证件号码错误")))</f>
        <v/>
      </c>
      <c r="K580" s="42"/>
      <c r="L580" s="41"/>
      <c r="M580" s="42"/>
      <c r="N580" s="66"/>
      <c r="O580" s="66"/>
    </row>
    <row r="581" customHeight="1" spans="2:15">
      <c r="B581" s="41">
        <v>572</v>
      </c>
      <c r="C581" s="41"/>
      <c r="D581" s="41"/>
      <c r="E581" s="42"/>
      <c r="F581" s="42"/>
      <c r="G581" s="44" t="str">
        <f t="shared" si="24"/>
        <v/>
      </c>
      <c r="H581" s="41" t="str">
        <f t="shared" si="25"/>
        <v/>
      </c>
      <c r="I581" s="41" t="str">
        <f ca="1" t="shared" si="26"/>
        <v/>
      </c>
      <c r="J581" s="41" t="str">
        <f ca="1">IF(F581="","",IF(LEN(F581)&lt;&gt;18,"证件号码长度错误",IF(MID("10X98765432",(MOD(SUMPRODUCT(MID(F581,ROW(INDIRECT("1:17")),1)*{7;9;10;5;8;4;2;1;6;3;7;9;10;5;8;4;2}),11)+1),1)=RIGHT(F581),IF(AND(G581="女",I581&gt;$C$3),"超龄",IF(AND(G581="男",I581&gt;$C$4),"超龄","正确")),"证件号码错误")))</f>
        <v/>
      </c>
      <c r="K581" s="42"/>
      <c r="L581" s="41"/>
      <c r="M581" s="42"/>
      <c r="N581" s="66"/>
      <c r="O581" s="66"/>
    </row>
    <row r="582" customHeight="1" spans="2:15">
      <c r="B582" s="41">
        <v>573</v>
      </c>
      <c r="C582" s="41"/>
      <c r="D582" s="41"/>
      <c r="E582" s="42"/>
      <c r="F582" s="42"/>
      <c r="G582" s="44" t="str">
        <f t="shared" si="24"/>
        <v/>
      </c>
      <c r="H582" s="41" t="str">
        <f t="shared" si="25"/>
        <v/>
      </c>
      <c r="I582" s="41" t="str">
        <f ca="1" t="shared" si="26"/>
        <v/>
      </c>
      <c r="J582" s="41" t="str">
        <f ca="1">IF(F582="","",IF(LEN(F582)&lt;&gt;18,"证件号码长度错误",IF(MID("10X98765432",(MOD(SUMPRODUCT(MID(F582,ROW(INDIRECT("1:17")),1)*{7;9;10;5;8;4;2;1;6;3;7;9;10;5;8;4;2}),11)+1),1)=RIGHT(F582),IF(AND(G582="女",I582&gt;$C$3),"超龄",IF(AND(G582="男",I582&gt;$C$4),"超龄","正确")),"证件号码错误")))</f>
        <v/>
      </c>
      <c r="K582" s="42"/>
      <c r="L582" s="41"/>
      <c r="M582" s="42"/>
      <c r="N582" s="66"/>
      <c r="O582" s="66"/>
    </row>
    <row r="583" customHeight="1" spans="2:15">
      <c r="B583" s="41">
        <v>574</v>
      </c>
      <c r="C583" s="41"/>
      <c r="D583" s="41"/>
      <c r="E583" s="42"/>
      <c r="F583" s="42"/>
      <c r="G583" s="44" t="str">
        <f t="shared" si="24"/>
        <v/>
      </c>
      <c r="H583" s="41" t="str">
        <f t="shared" si="25"/>
        <v/>
      </c>
      <c r="I583" s="41" t="str">
        <f ca="1" t="shared" si="26"/>
        <v/>
      </c>
      <c r="J583" s="41" t="str">
        <f ca="1">IF(F583="","",IF(LEN(F583)&lt;&gt;18,"证件号码长度错误",IF(MID("10X98765432",(MOD(SUMPRODUCT(MID(F583,ROW(INDIRECT("1:17")),1)*{7;9;10;5;8;4;2;1;6;3;7;9;10;5;8;4;2}),11)+1),1)=RIGHT(F583),IF(AND(G583="女",I583&gt;$C$3),"超龄",IF(AND(G583="男",I583&gt;$C$4),"超龄","正确")),"证件号码错误")))</f>
        <v/>
      </c>
      <c r="K583" s="42"/>
      <c r="L583" s="41"/>
      <c r="M583" s="42"/>
      <c r="N583" s="66"/>
      <c r="O583" s="66"/>
    </row>
    <row r="584" customHeight="1" spans="2:15">
      <c r="B584" s="41">
        <v>575</v>
      </c>
      <c r="C584" s="41"/>
      <c r="D584" s="41"/>
      <c r="E584" s="42"/>
      <c r="F584" s="42"/>
      <c r="G584" s="44" t="str">
        <f t="shared" si="24"/>
        <v/>
      </c>
      <c r="H584" s="41" t="str">
        <f t="shared" si="25"/>
        <v/>
      </c>
      <c r="I584" s="41" t="str">
        <f ca="1" t="shared" si="26"/>
        <v/>
      </c>
      <c r="J584" s="41" t="str">
        <f ca="1">IF(F584="","",IF(LEN(F584)&lt;&gt;18,"证件号码长度错误",IF(MID("10X98765432",(MOD(SUMPRODUCT(MID(F584,ROW(INDIRECT("1:17")),1)*{7;9;10;5;8;4;2;1;6;3;7;9;10;5;8;4;2}),11)+1),1)=RIGHT(F584),IF(AND(G584="女",I584&gt;$C$3),"超龄",IF(AND(G584="男",I584&gt;$C$4),"超龄","正确")),"证件号码错误")))</f>
        <v/>
      </c>
      <c r="K584" s="42"/>
      <c r="L584" s="41"/>
      <c r="M584" s="42"/>
      <c r="N584" s="66"/>
      <c r="O584" s="66"/>
    </row>
    <row r="585" customHeight="1" spans="2:15">
      <c r="B585" s="41">
        <v>576</v>
      </c>
      <c r="C585" s="41"/>
      <c r="D585" s="41"/>
      <c r="E585" s="42"/>
      <c r="F585" s="42"/>
      <c r="G585" s="44" t="str">
        <f t="shared" si="24"/>
        <v/>
      </c>
      <c r="H585" s="41" t="str">
        <f t="shared" si="25"/>
        <v/>
      </c>
      <c r="I585" s="41" t="str">
        <f ca="1" t="shared" si="26"/>
        <v/>
      </c>
      <c r="J585" s="41" t="str">
        <f ca="1">IF(F585="","",IF(LEN(F585)&lt;&gt;18,"证件号码长度错误",IF(MID("10X98765432",(MOD(SUMPRODUCT(MID(F585,ROW(INDIRECT("1:17")),1)*{7;9;10;5;8;4;2;1;6;3;7;9;10;5;8;4;2}),11)+1),1)=RIGHT(F585),IF(AND(G585="女",I585&gt;$C$3),"超龄",IF(AND(G585="男",I585&gt;$C$4),"超龄","正确")),"证件号码错误")))</f>
        <v/>
      </c>
      <c r="K585" s="42"/>
      <c r="L585" s="41"/>
      <c r="M585" s="42"/>
      <c r="N585" s="66"/>
      <c r="O585" s="66"/>
    </row>
    <row r="586" customHeight="1" spans="2:15">
      <c r="B586" s="41">
        <v>577</v>
      </c>
      <c r="C586" s="41"/>
      <c r="D586" s="41"/>
      <c r="E586" s="42"/>
      <c r="F586" s="42"/>
      <c r="G586" s="44" t="str">
        <f t="shared" si="24"/>
        <v/>
      </c>
      <c r="H586" s="41" t="str">
        <f t="shared" si="25"/>
        <v/>
      </c>
      <c r="I586" s="41" t="str">
        <f ca="1" t="shared" si="26"/>
        <v/>
      </c>
      <c r="J586" s="41" t="str">
        <f ca="1">IF(F586="","",IF(LEN(F586)&lt;&gt;18,"证件号码长度错误",IF(MID("10X98765432",(MOD(SUMPRODUCT(MID(F586,ROW(INDIRECT("1:17")),1)*{7;9;10;5;8;4;2;1;6;3;7;9;10;5;8;4;2}),11)+1),1)=RIGHT(F586),IF(AND(G586="女",I586&gt;$C$3),"超龄",IF(AND(G586="男",I586&gt;$C$4),"超龄","正确")),"证件号码错误")))</f>
        <v/>
      </c>
      <c r="K586" s="42"/>
      <c r="L586" s="41"/>
      <c r="M586" s="42"/>
      <c r="N586" s="66"/>
      <c r="O586" s="66"/>
    </row>
    <row r="587" customHeight="1" spans="2:15">
      <c r="B587" s="41">
        <v>578</v>
      </c>
      <c r="C587" s="41"/>
      <c r="D587" s="41"/>
      <c r="E587" s="42"/>
      <c r="F587" s="42"/>
      <c r="G587" s="44" t="str">
        <f t="shared" ref="G587:G650" si="27">IF(ISBLANK(F587),"",IF(MOD(MID(F587,17,1),2)=1,"男","女"))</f>
        <v/>
      </c>
      <c r="H587" s="41" t="str">
        <f t="shared" ref="H587:H650" si="28">IF($C$5="年月日",TEXT(MID(F587,7,8),"0000年00月00日"),IF($C$5="斜杠",IF(F587="","",MID(F587,7,4)&amp;"/"&amp;MID(F587,11,2)&amp;"/"&amp;MID(F587,13,2)),IF($C$5="横杠",TEXT(MID(F587,7,8),"0000-00-00"),IF($C$5="数字",TEXT(MID(F587,7,8),"00000000"),""))))</f>
        <v/>
      </c>
      <c r="I587" s="41" t="str">
        <f ca="1" t="shared" ref="I587:I650" si="29">IF(F587="","",DATEDIF(TEXT(MID(F587,7,8),"0000-00-00"),TODAY(),"Y"))</f>
        <v/>
      </c>
      <c r="J587" s="41" t="str">
        <f ca="1">IF(F587="","",IF(LEN(F587)&lt;&gt;18,"证件号码长度错误",IF(MID("10X98765432",(MOD(SUMPRODUCT(MID(F587,ROW(INDIRECT("1:17")),1)*{7;9;10;5;8;4;2;1;6;3;7;9;10;5;8;4;2}),11)+1),1)=RIGHT(F587),IF(AND(G587="女",I587&gt;$C$3),"超龄",IF(AND(G587="男",I587&gt;$C$4),"超龄","正确")),"证件号码错误")))</f>
        <v/>
      </c>
      <c r="K587" s="42"/>
      <c r="L587" s="41"/>
      <c r="M587" s="42"/>
      <c r="N587" s="66"/>
      <c r="O587" s="66"/>
    </row>
    <row r="588" customHeight="1" spans="2:15">
      <c r="B588" s="41">
        <v>579</v>
      </c>
      <c r="C588" s="41"/>
      <c r="D588" s="41"/>
      <c r="E588" s="42"/>
      <c r="F588" s="42"/>
      <c r="G588" s="44" t="str">
        <f t="shared" si="27"/>
        <v/>
      </c>
      <c r="H588" s="41" t="str">
        <f t="shared" si="28"/>
        <v/>
      </c>
      <c r="I588" s="41" t="str">
        <f ca="1" t="shared" si="29"/>
        <v/>
      </c>
      <c r="J588" s="41" t="str">
        <f ca="1">IF(F588="","",IF(LEN(F588)&lt;&gt;18,"证件号码长度错误",IF(MID("10X98765432",(MOD(SUMPRODUCT(MID(F588,ROW(INDIRECT("1:17")),1)*{7;9;10;5;8;4;2;1;6;3;7;9;10;5;8;4;2}),11)+1),1)=RIGHT(F588),IF(AND(G588="女",I588&gt;$C$3),"超龄",IF(AND(G588="男",I588&gt;$C$4),"超龄","正确")),"证件号码错误")))</f>
        <v/>
      </c>
      <c r="K588" s="42"/>
      <c r="L588" s="41"/>
      <c r="M588" s="42"/>
      <c r="N588" s="66"/>
      <c r="O588" s="66"/>
    </row>
    <row r="589" customHeight="1" spans="2:15">
      <c r="B589" s="41">
        <v>580</v>
      </c>
      <c r="C589" s="41"/>
      <c r="D589" s="41"/>
      <c r="E589" s="42"/>
      <c r="F589" s="42"/>
      <c r="G589" s="44" t="str">
        <f t="shared" si="27"/>
        <v/>
      </c>
      <c r="H589" s="41" t="str">
        <f t="shared" si="28"/>
        <v/>
      </c>
      <c r="I589" s="41" t="str">
        <f ca="1" t="shared" si="29"/>
        <v/>
      </c>
      <c r="J589" s="41" t="str">
        <f ca="1">IF(F589="","",IF(LEN(F589)&lt;&gt;18,"证件号码长度错误",IF(MID("10X98765432",(MOD(SUMPRODUCT(MID(F589,ROW(INDIRECT("1:17")),1)*{7;9;10;5;8;4;2;1;6;3;7;9;10;5;8;4;2}),11)+1),1)=RIGHT(F589),IF(AND(G589="女",I589&gt;$C$3),"超龄",IF(AND(G589="男",I589&gt;$C$4),"超龄","正确")),"证件号码错误")))</f>
        <v/>
      </c>
      <c r="K589" s="42"/>
      <c r="L589" s="41"/>
      <c r="M589" s="42"/>
      <c r="N589" s="66"/>
      <c r="O589" s="66"/>
    </row>
    <row r="590" customHeight="1" spans="2:15">
      <c r="B590" s="41">
        <v>581</v>
      </c>
      <c r="C590" s="41"/>
      <c r="D590" s="41"/>
      <c r="E590" s="42"/>
      <c r="F590" s="42"/>
      <c r="G590" s="44" t="str">
        <f t="shared" si="27"/>
        <v/>
      </c>
      <c r="H590" s="41" t="str">
        <f t="shared" si="28"/>
        <v/>
      </c>
      <c r="I590" s="41" t="str">
        <f ca="1" t="shared" si="29"/>
        <v/>
      </c>
      <c r="J590" s="41" t="str">
        <f ca="1">IF(F590="","",IF(LEN(F590)&lt;&gt;18,"证件号码长度错误",IF(MID("10X98765432",(MOD(SUMPRODUCT(MID(F590,ROW(INDIRECT("1:17")),1)*{7;9;10;5;8;4;2;1;6;3;7;9;10;5;8;4;2}),11)+1),1)=RIGHT(F590),IF(AND(G590="女",I590&gt;$C$3),"超龄",IF(AND(G590="男",I590&gt;$C$4),"超龄","正确")),"证件号码错误")))</f>
        <v/>
      </c>
      <c r="K590" s="42"/>
      <c r="L590" s="41"/>
      <c r="M590" s="42"/>
      <c r="N590" s="66"/>
      <c r="O590" s="66"/>
    </row>
    <row r="591" customHeight="1" spans="2:15">
      <c r="B591" s="41">
        <v>582</v>
      </c>
      <c r="C591" s="41"/>
      <c r="D591" s="41"/>
      <c r="E591" s="42"/>
      <c r="F591" s="42"/>
      <c r="G591" s="44" t="str">
        <f t="shared" si="27"/>
        <v/>
      </c>
      <c r="H591" s="41" t="str">
        <f t="shared" si="28"/>
        <v/>
      </c>
      <c r="I591" s="41" t="str">
        <f ca="1" t="shared" si="29"/>
        <v/>
      </c>
      <c r="J591" s="41" t="str">
        <f ca="1">IF(F591="","",IF(LEN(F591)&lt;&gt;18,"证件号码长度错误",IF(MID("10X98765432",(MOD(SUMPRODUCT(MID(F591,ROW(INDIRECT("1:17")),1)*{7;9;10;5;8;4;2;1;6;3;7;9;10;5;8;4;2}),11)+1),1)=RIGHT(F591),IF(AND(G591="女",I591&gt;$C$3),"超龄",IF(AND(G591="男",I591&gt;$C$4),"超龄","正确")),"证件号码错误")))</f>
        <v/>
      </c>
      <c r="K591" s="42"/>
      <c r="L591" s="41"/>
      <c r="M591" s="42"/>
      <c r="N591" s="66"/>
      <c r="O591" s="66"/>
    </row>
    <row r="592" customHeight="1" spans="2:15">
      <c r="B592" s="41">
        <v>583</v>
      </c>
      <c r="C592" s="41"/>
      <c r="D592" s="41"/>
      <c r="E592" s="42"/>
      <c r="F592" s="42"/>
      <c r="G592" s="44" t="str">
        <f t="shared" si="27"/>
        <v/>
      </c>
      <c r="H592" s="41" t="str">
        <f t="shared" si="28"/>
        <v/>
      </c>
      <c r="I592" s="41" t="str">
        <f ca="1" t="shared" si="29"/>
        <v/>
      </c>
      <c r="J592" s="41" t="str">
        <f ca="1">IF(F592="","",IF(LEN(F592)&lt;&gt;18,"证件号码长度错误",IF(MID("10X98765432",(MOD(SUMPRODUCT(MID(F592,ROW(INDIRECT("1:17")),1)*{7;9;10;5;8;4;2;1;6;3;7;9;10;5;8;4;2}),11)+1),1)=RIGHT(F592),IF(AND(G592="女",I592&gt;$C$3),"超龄",IF(AND(G592="男",I592&gt;$C$4),"超龄","正确")),"证件号码错误")))</f>
        <v/>
      </c>
      <c r="K592" s="42"/>
      <c r="L592" s="41"/>
      <c r="M592" s="42"/>
      <c r="N592" s="66"/>
      <c r="O592" s="66"/>
    </row>
    <row r="593" customHeight="1" spans="2:15">
      <c r="B593" s="41">
        <v>584</v>
      </c>
      <c r="C593" s="41"/>
      <c r="D593" s="41"/>
      <c r="E593" s="42"/>
      <c r="F593" s="42"/>
      <c r="G593" s="44" t="str">
        <f t="shared" si="27"/>
        <v/>
      </c>
      <c r="H593" s="41" t="str">
        <f t="shared" si="28"/>
        <v/>
      </c>
      <c r="I593" s="41" t="str">
        <f ca="1" t="shared" si="29"/>
        <v/>
      </c>
      <c r="J593" s="41" t="str">
        <f ca="1">IF(F593="","",IF(LEN(F593)&lt;&gt;18,"证件号码长度错误",IF(MID("10X98765432",(MOD(SUMPRODUCT(MID(F593,ROW(INDIRECT("1:17")),1)*{7;9;10;5;8;4;2;1;6;3;7;9;10;5;8;4;2}),11)+1),1)=RIGHT(F593),IF(AND(G593="女",I593&gt;$C$3),"超龄",IF(AND(G593="男",I593&gt;$C$4),"超龄","正确")),"证件号码错误")))</f>
        <v/>
      </c>
      <c r="K593" s="42"/>
      <c r="L593" s="41"/>
      <c r="M593" s="42"/>
      <c r="N593" s="66"/>
      <c r="O593" s="66"/>
    </row>
    <row r="594" customHeight="1" spans="2:15">
      <c r="B594" s="41">
        <v>585</v>
      </c>
      <c r="C594" s="41"/>
      <c r="D594" s="41"/>
      <c r="E594" s="42"/>
      <c r="F594" s="42"/>
      <c r="G594" s="44" t="str">
        <f t="shared" si="27"/>
        <v/>
      </c>
      <c r="H594" s="41" t="str">
        <f t="shared" si="28"/>
        <v/>
      </c>
      <c r="I594" s="41" t="str">
        <f ca="1" t="shared" si="29"/>
        <v/>
      </c>
      <c r="J594" s="41" t="str">
        <f ca="1">IF(F594="","",IF(LEN(F594)&lt;&gt;18,"证件号码长度错误",IF(MID("10X98765432",(MOD(SUMPRODUCT(MID(F594,ROW(INDIRECT("1:17")),1)*{7;9;10;5;8;4;2;1;6;3;7;9;10;5;8;4;2}),11)+1),1)=RIGHT(F594),IF(AND(G594="女",I594&gt;$C$3),"超龄",IF(AND(G594="男",I594&gt;$C$4),"超龄","正确")),"证件号码错误")))</f>
        <v/>
      </c>
      <c r="K594" s="42"/>
      <c r="L594" s="41"/>
      <c r="M594" s="42"/>
      <c r="N594" s="66"/>
      <c r="O594" s="66"/>
    </row>
    <row r="595" customHeight="1" spans="2:15">
      <c r="B595" s="41">
        <v>586</v>
      </c>
      <c r="C595" s="41"/>
      <c r="D595" s="41"/>
      <c r="E595" s="42"/>
      <c r="F595" s="42"/>
      <c r="G595" s="44" t="str">
        <f t="shared" si="27"/>
        <v/>
      </c>
      <c r="H595" s="41" t="str">
        <f t="shared" si="28"/>
        <v/>
      </c>
      <c r="I595" s="41" t="str">
        <f ca="1" t="shared" si="29"/>
        <v/>
      </c>
      <c r="J595" s="41" t="str">
        <f ca="1">IF(F595="","",IF(LEN(F595)&lt;&gt;18,"证件号码长度错误",IF(MID("10X98765432",(MOD(SUMPRODUCT(MID(F595,ROW(INDIRECT("1:17")),1)*{7;9;10;5;8;4;2;1;6;3;7;9;10;5;8;4;2}),11)+1),1)=RIGHT(F595),IF(AND(G595="女",I595&gt;$C$3),"超龄",IF(AND(G595="男",I595&gt;$C$4),"超龄","正确")),"证件号码错误")))</f>
        <v/>
      </c>
      <c r="K595" s="42"/>
      <c r="L595" s="41"/>
      <c r="M595" s="42"/>
      <c r="N595" s="66"/>
      <c r="O595" s="66"/>
    </row>
    <row r="596" customHeight="1" spans="2:15">
      <c r="B596" s="41">
        <v>587</v>
      </c>
      <c r="C596" s="41"/>
      <c r="D596" s="41"/>
      <c r="E596" s="42"/>
      <c r="F596" s="42"/>
      <c r="G596" s="44" t="str">
        <f t="shared" si="27"/>
        <v/>
      </c>
      <c r="H596" s="41" t="str">
        <f t="shared" si="28"/>
        <v/>
      </c>
      <c r="I596" s="41" t="str">
        <f ca="1" t="shared" si="29"/>
        <v/>
      </c>
      <c r="J596" s="41" t="str">
        <f ca="1">IF(F596="","",IF(LEN(F596)&lt;&gt;18,"证件号码长度错误",IF(MID("10X98765432",(MOD(SUMPRODUCT(MID(F596,ROW(INDIRECT("1:17")),1)*{7;9;10;5;8;4;2;1;6;3;7;9;10;5;8;4;2}),11)+1),1)=RIGHT(F596),IF(AND(G596="女",I596&gt;$C$3),"超龄",IF(AND(G596="男",I596&gt;$C$4),"超龄","正确")),"证件号码错误")))</f>
        <v/>
      </c>
      <c r="K596" s="42"/>
      <c r="L596" s="41"/>
      <c r="M596" s="42"/>
      <c r="N596" s="66"/>
      <c r="O596" s="66"/>
    </row>
    <row r="597" customHeight="1" spans="2:15">
      <c r="B597" s="41">
        <v>588</v>
      </c>
      <c r="C597" s="41"/>
      <c r="D597" s="41"/>
      <c r="E597" s="42"/>
      <c r="F597" s="42"/>
      <c r="G597" s="44" t="str">
        <f t="shared" si="27"/>
        <v/>
      </c>
      <c r="H597" s="41" t="str">
        <f t="shared" si="28"/>
        <v/>
      </c>
      <c r="I597" s="41" t="str">
        <f ca="1" t="shared" si="29"/>
        <v/>
      </c>
      <c r="J597" s="41" t="str">
        <f ca="1">IF(F597="","",IF(LEN(F597)&lt;&gt;18,"证件号码长度错误",IF(MID("10X98765432",(MOD(SUMPRODUCT(MID(F597,ROW(INDIRECT("1:17")),1)*{7;9;10;5;8;4;2;1;6;3;7;9;10;5;8;4;2}),11)+1),1)=RIGHT(F597),IF(AND(G597="女",I597&gt;$C$3),"超龄",IF(AND(G597="男",I597&gt;$C$4),"超龄","正确")),"证件号码错误")))</f>
        <v/>
      </c>
      <c r="K597" s="42"/>
      <c r="L597" s="41"/>
      <c r="M597" s="42"/>
      <c r="N597" s="66"/>
      <c r="O597" s="66"/>
    </row>
    <row r="598" customHeight="1" spans="2:15">
      <c r="B598" s="41">
        <v>589</v>
      </c>
      <c r="C598" s="41"/>
      <c r="D598" s="41"/>
      <c r="E598" s="42"/>
      <c r="F598" s="42"/>
      <c r="G598" s="44" t="str">
        <f t="shared" si="27"/>
        <v/>
      </c>
      <c r="H598" s="41" t="str">
        <f t="shared" si="28"/>
        <v/>
      </c>
      <c r="I598" s="41" t="str">
        <f ca="1" t="shared" si="29"/>
        <v/>
      </c>
      <c r="J598" s="41" t="str">
        <f ca="1">IF(F598="","",IF(LEN(F598)&lt;&gt;18,"证件号码长度错误",IF(MID("10X98765432",(MOD(SUMPRODUCT(MID(F598,ROW(INDIRECT("1:17")),1)*{7;9;10;5;8;4;2;1;6;3;7;9;10;5;8;4;2}),11)+1),1)=RIGHT(F598),IF(AND(G598="女",I598&gt;$C$3),"超龄",IF(AND(G598="男",I598&gt;$C$4),"超龄","正确")),"证件号码错误")))</f>
        <v/>
      </c>
      <c r="K598" s="42"/>
      <c r="L598" s="41"/>
      <c r="M598" s="42"/>
      <c r="N598" s="66"/>
      <c r="O598" s="66"/>
    </row>
    <row r="599" customHeight="1" spans="2:15">
      <c r="B599" s="41">
        <v>590</v>
      </c>
      <c r="C599" s="41"/>
      <c r="D599" s="41"/>
      <c r="E599" s="42"/>
      <c r="F599" s="42"/>
      <c r="G599" s="44" t="str">
        <f t="shared" si="27"/>
        <v/>
      </c>
      <c r="H599" s="41" t="str">
        <f t="shared" si="28"/>
        <v/>
      </c>
      <c r="I599" s="41" t="str">
        <f ca="1" t="shared" si="29"/>
        <v/>
      </c>
      <c r="J599" s="41" t="str">
        <f ca="1">IF(F599="","",IF(LEN(F599)&lt;&gt;18,"证件号码长度错误",IF(MID("10X98765432",(MOD(SUMPRODUCT(MID(F599,ROW(INDIRECT("1:17")),1)*{7;9;10;5;8;4;2;1;6;3;7;9;10;5;8;4;2}),11)+1),1)=RIGHT(F599),IF(AND(G599="女",I599&gt;$C$3),"超龄",IF(AND(G599="男",I599&gt;$C$4),"超龄","正确")),"证件号码错误")))</f>
        <v/>
      </c>
      <c r="K599" s="42"/>
      <c r="L599" s="41"/>
      <c r="M599" s="42"/>
      <c r="N599" s="66"/>
      <c r="O599" s="66"/>
    </row>
    <row r="600" customHeight="1" spans="2:15">
      <c r="B600" s="41">
        <v>591</v>
      </c>
      <c r="C600" s="41"/>
      <c r="D600" s="41"/>
      <c r="E600" s="42"/>
      <c r="F600" s="42"/>
      <c r="G600" s="44" t="str">
        <f t="shared" si="27"/>
        <v/>
      </c>
      <c r="H600" s="41" t="str">
        <f t="shared" si="28"/>
        <v/>
      </c>
      <c r="I600" s="41" t="str">
        <f ca="1" t="shared" si="29"/>
        <v/>
      </c>
      <c r="J600" s="41" t="str">
        <f ca="1">IF(F600="","",IF(LEN(F600)&lt;&gt;18,"证件号码长度错误",IF(MID("10X98765432",(MOD(SUMPRODUCT(MID(F600,ROW(INDIRECT("1:17")),1)*{7;9;10;5;8;4;2;1;6;3;7;9;10;5;8;4;2}),11)+1),1)=RIGHT(F600),IF(AND(G600="女",I600&gt;$C$3),"超龄",IF(AND(G600="男",I600&gt;$C$4),"超龄","正确")),"证件号码错误")))</f>
        <v/>
      </c>
      <c r="K600" s="42"/>
      <c r="L600" s="41"/>
      <c r="M600" s="42"/>
      <c r="N600" s="66"/>
      <c r="O600" s="66"/>
    </row>
    <row r="601" customHeight="1" spans="2:15">
      <c r="B601" s="41">
        <v>592</v>
      </c>
      <c r="C601" s="41"/>
      <c r="D601" s="41"/>
      <c r="E601" s="42"/>
      <c r="F601" s="42"/>
      <c r="G601" s="44" t="str">
        <f t="shared" si="27"/>
        <v/>
      </c>
      <c r="H601" s="41" t="str">
        <f t="shared" si="28"/>
        <v/>
      </c>
      <c r="I601" s="41" t="str">
        <f ca="1" t="shared" si="29"/>
        <v/>
      </c>
      <c r="J601" s="41" t="str">
        <f ca="1">IF(F601="","",IF(LEN(F601)&lt;&gt;18,"证件号码长度错误",IF(MID("10X98765432",(MOD(SUMPRODUCT(MID(F601,ROW(INDIRECT("1:17")),1)*{7;9;10;5;8;4;2;1;6;3;7;9;10;5;8;4;2}),11)+1),1)=RIGHT(F601),IF(AND(G601="女",I601&gt;$C$3),"超龄",IF(AND(G601="男",I601&gt;$C$4),"超龄","正确")),"证件号码错误")))</f>
        <v/>
      </c>
      <c r="K601" s="42"/>
      <c r="L601" s="41"/>
      <c r="M601" s="42"/>
      <c r="N601" s="66"/>
      <c r="O601" s="66"/>
    </row>
    <row r="602" customHeight="1" spans="2:15">
      <c r="B602" s="41">
        <v>593</v>
      </c>
      <c r="C602" s="41"/>
      <c r="D602" s="41"/>
      <c r="E602" s="42"/>
      <c r="F602" s="42"/>
      <c r="G602" s="44" t="str">
        <f t="shared" si="27"/>
        <v/>
      </c>
      <c r="H602" s="41" t="str">
        <f t="shared" si="28"/>
        <v/>
      </c>
      <c r="I602" s="41" t="str">
        <f ca="1" t="shared" si="29"/>
        <v/>
      </c>
      <c r="J602" s="41" t="str">
        <f ca="1">IF(F602="","",IF(LEN(F602)&lt;&gt;18,"证件号码长度错误",IF(MID("10X98765432",(MOD(SUMPRODUCT(MID(F602,ROW(INDIRECT("1:17")),1)*{7;9;10;5;8;4;2;1;6;3;7;9;10;5;8;4;2}),11)+1),1)=RIGHT(F602),IF(AND(G602="女",I602&gt;$C$3),"超龄",IF(AND(G602="男",I602&gt;$C$4),"超龄","正确")),"证件号码错误")))</f>
        <v/>
      </c>
      <c r="K602" s="42"/>
      <c r="L602" s="41"/>
      <c r="M602" s="42"/>
      <c r="N602" s="66"/>
      <c r="O602" s="66"/>
    </row>
    <row r="603" customHeight="1" spans="2:15">
      <c r="B603" s="41">
        <v>594</v>
      </c>
      <c r="C603" s="41"/>
      <c r="D603" s="41"/>
      <c r="E603" s="42"/>
      <c r="F603" s="42"/>
      <c r="G603" s="44" t="str">
        <f t="shared" si="27"/>
        <v/>
      </c>
      <c r="H603" s="41" t="str">
        <f t="shared" si="28"/>
        <v/>
      </c>
      <c r="I603" s="41" t="str">
        <f ca="1" t="shared" si="29"/>
        <v/>
      </c>
      <c r="J603" s="41" t="str">
        <f ca="1">IF(F603="","",IF(LEN(F603)&lt;&gt;18,"证件号码长度错误",IF(MID("10X98765432",(MOD(SUMPRODUCT(MID(F603,ROW(INDIRECT("1:17")),1)*{7;9;10;5;8;4;2;1;6;3;7;9;10;5;8;4;2}),11)+1),1)=RIGHT(F603),IF(AND(G603="女",I603&gt;$C$3),"超龄",IF(AND(G603="男",I603&gt;$C$4),"超龄","正确")),"证件号码错误")))</f>
        <v/>
      </c>
      <c r="K603" s="42"/>
      <c r="L603" s="41"/>
      <c r="M603" s="42"/>
      <c r="N603" s="66"/>
      <c r="O603" s="66"/>
    </row>
    <row r="604" customHeight="1" spans="2:15">
      <c r="B604" s="41">
        <v>595</v>
      </c>
      <c r="C604" s="41"/>
      <c r="D604" s="41"/>
      <c r="E604" s="42"/>
      <c r="F604" s="42"/>
      <c r="G604" s="44" t="str">
        <f t="shared" si="27"/>
        <v/>
      </c>
      <c r="H604" s="41" t="str">
        <f t="shared" si="28"/>
        <v/>
      </c>
      <c r="I604" s="41" t="str">
        <f ca="1" t="shared" si="29"/>
        <v/>
      </c>
      <c r="J604" s="41" t="str">
        <f ca="1">IF(F604="","",IF(LEN(F604)&lt;&gt;18,"证件号码长度错误",IF(MID("10X98765432",(MOD(SUMPRODUCT(MID(F604,ROW(INDIRECT("1:17")),1)*{7;9;10;5;8;4;2;1;6;3;7;9;10;5;8;4;2}),11)+1),1)=RIGHT(F604),IF(AND(G604="女",I604&gt;$C$3),"超龄",IF(AND(G604="男",I604&gt;$C$4),"超龄","正确")),"证件号码错误")))</f>
        <v/>
      </c>
      <c r="K604" s="42"/>
      <c r="L604" s="41"/>
      <c r="M604" s="42"/>
      <c r="N604" s="66"/>
      <c r="O604" s="66"/>
    </row>
    <row r="605" customHeight="1" spans="2:15">
      <c r="B605" s="41">
        <v>596</v>
      </c>
      <c r="C605" s="41"/>
      <c r="D605" s="41"/>
      <c r="E605" s="42"/>
      <c r="F605" s="42"/>
      <c r="G605" s="44" t="str">
        <f t="shared" si="27"/>
        <v/>
      </c>
      <c r="H605" s="41" t="str">
        <f t="shared" si="28"/>
        <v/>
      </c>
      <c r="I605" s="41" t="str">
        <f ca="1" t="shared" si="29"/>
        <v/>
      </c>
      <c r="J605" s="41" t="str">
        <f ca="1">IF(F605="","",IF(LEN(F605)&lt;&gt;18,"证件号码长度错误",IF(MID("10X98765432",(MOD(SUMPRODUCT(MID(F605,ROW(INDIRECT("1:17")),1)*{7;9;10;5;8;4;2;1;6;3;7;9;10;5;8;4;2}),11)+1),1)=RIGHT(F605),IF(AND(G605="女",I605&gt;$C$3),"超龄",IF(AND(G605="男",I605&gt;$C$4),"超龄","正确")),"证件号码错误")))</f>
        <v/>
      </c>
      <c r="K605" s="42"/>
      <c r="L605" s="41"/>
      <c r="M605" s="42"/>
      <c r="N605" s="66"/>
      <c r="O605" s="66"/>
    </row>
    <row r="606" customHeight="1" spans="2:15">
      <c r="B606" s="41">
        <v>597</v>
      </c>
      <c r="C606" s="41"/>
      <c r="D606" s="41"/>
      <c r="E606" s="42"/>
      <c r="F606" s="42"/>
      <c r="G606" s="44" t="str">
        <f t="shared" si="27"/>
        <v/>
      </c>
      <c r="H606" s="41" t="str">
        <f t="shared" si="28"/>
        <v/>
      </c>
      <c r="I606" s="41" t="str">
        <f ca="1" t="shared" si="29"/>
        <v/>
      </c>
      <c r="J606" s="41" t="str">
        <f ca="1">IF(F606="","",IF(LEN(F606)&lt;&gt;18,"证件号码长度错误",IF(MID("10X98765432",(MOD(SUMPRODUCT(MID(F606,ROW(INDIRECT("1:17")),1)*{7;9;10;5;8;4;2;1;6;3;7;9;10;5;8;4;2}),11)+1),1)=RIGHT(F606),IF(AND(G606="女",I606&gt;$C$3),"超龄",IF(AND(G606="男",I606&gt;$C$4),"超龄","正确")),"证件号码错误")))</f>
        <v/>
      </c>
      <c r="K606" s="42"/>
      <c r="L606" s="41"/>
      <c r="M606" s="42"/>
      <c r="N606" s="66"/>
      <c r="O606" s="66"/>
    </row>
    <row r="607" customHeight="1" spans="2:15">
      <c r="B607" s="41">
        <v>598</v>
      </c>
      <c r="C607" s="41"/>
      <c r="D607" s="41"/>
      <c r="E607" s="42"/>
      <c r="F607" s="42"/>
      <c r="G607" s="44" t="str">
        <f t="shared" si="27"/>
        <v/>
      </c>
      <c r="H607" s="41" t="str">
        <f t="shared" si="28"/>
        <v/>
      </c>
      <c r="I607" s="41" t="str">
        <f ca="1" t="shared" si="29"/>
        <v/>
      </c>
      <c r="J607" s="41" t="str">
        <f ca="1">IF(F607="","",IF(LEN(F607)&lt;&gt;18,"证件号码长度错误",IF(MID("10X98765432",(MOD(SUMPRODUCT(MID(F607,ROW(INDIRECT("1:17")),1)*{7;9;10;5;8;4;2;1;6;3;7;9;10;5;8;4;2}),11)+1),1)=RIGHT(F607),IF(AND(G607="女",I607&gt;$C$3),"超龄",IF(AND(G607="男",I607&gt;$C$4),"超龄","正确")),"证件号码错误")))</f>
        <v/>
      </c>
      <c r="K607" s="42"/>
      <c r="L607" s="41"/>
      <c r="M607" s="42"/>
      <c r="N607" s="66"/>
      <c r="O607" s="66"/>
    </row>
    <row r="608" customHeight="1" spans="2:15">
      <c r="B608" s="41">
        <v>599</v>
      </c>
      <c r="C608" s="41"/>
      <c r="D608" s="41"/>
      <c r="E608" s="42"/>
      <c r="F608" s="42"/>
      <c r="G608" s="44" t="str">
        <f t="shared" si="27"/>
        <v/>
      </c>
      <c r="H608" s="41" t="str">
        <f t="shared" si="28"/>
        <v/>
      </c>
      <c r="I608" s="41" t="str">
        <f ca="1" t="shared" si="29"/>
        <v/>
      </c>
      <c r="J608" s="41" t="str">
        <f ca="1">IF(F608="","",IF(LEN(F608)&lt;&gt;18,"证件号码长度错误",IF(MID("10X98765432",(MOD(SUMPRODUCT(MID(F608,ROW(INDIRECT("1:17")),1)*{7;9;10;5;8;4;2;1;6;3;7;9;10;5;8;4;2}),11)+1),1)=RIGHT(F608),IF(AND(G608="女",I608&gt;$C$3),"超龄",IF(AND(G608="男",I608&gt;$C$4),"超龄","正确")),"证件号码错误")))</f>
        <v/>
      </c>
      <c r="K608" s="42"/>
      <c r="L608" s="41"/>
      <c r="M608" s="42"/>
      <c r="N608" s="66"/>
      <c r="O608" s="66"/>
    </row>
    <row r="609" customHeight="1" spans="2:15">
      <c r="B609" s="41">
        <v>600</v>
      </c>
      <c r="C609" s="41"/>
      <c r="D609" s="41"/>
      <c r="E609" s="42"/>
      <c r="F609" s="42"/>
      <c r="G609" s="44" t="str">
        <f t="shared" si="27"/>
        <v/>
      </c>
      <c r="H609" s="41" t="str">
        <f t="shared" si="28"/>
        <v/>
      </c>
      <c r="I609" s="41" t="str">
        <f ca="1" t="shared" si="29"/>
        <v/>
      </c>
      <c r="J609" s="41" t="str">
        <f ca="1">IF(F609="","",IF(LEN(F609)&lt;&gt;18,"证件号码长度错误",IF(MID("10X98765432",(MOD(SUMPRODUCT(MID(F609,ROW(INDIRECT("1:17")),1)*{7;9;10;5;8;4;2;1;6;3;7;9;10;5;8;4;2}),11)+1),1)=RIGHT(F609),IF(AND(G609="女",I609&gt;$C$3),"超龄",IF(AND(G609="男",I609&gt;$C$4),"超龄","正确")),"证件号码错误")))</f>
        <v/>
      </c>
      <c r="K609" s="42"/>
      <c r="L609" s="41"/>
      <c r="M609" s="42"/>
      <c r="N609" s="66"/>
      <c r="O609" s="66"/>
    </row>
    <row r="610" customHeight="1" spans="2:15">
      <c r="B610" s="41">
        <v>601</v>
      </c>
      <c r="C610" s="41"/>
      <c r="D610" s="41"/>
      <c r="E610" s="42"/>
      <c r="F610" s="42"/>
      <c r="G610" s="44" t="str">
        <f t="shared" si="27"/>
        <v/>
      </c>
      <c r="H610" s="41" t="str">
        <f t="shared" si="28"/>
        <v/>
      </c>
      <c r="I610" s="41" t="str">
        <f ca="1" t="shared" si="29"/>
        <v/>
      </c>
      <c r="J610" s="41" t="str">
        <f ca="1">IF(F610="","",IF(LEN(F610)&lt;&gt;18,"证件号码长度错误",IF(MID("10X98765432",(MOD(SUMPRODUCT(MID(F610,ROW(INDIRECT("1:17")),1)*{7;9;10;5;8;4;2;1;6;3;7;9;10;5;8;4;2}),11)+1),1)=RIGHT(F610),IF(AND(G610="女",I610&gt;$C$3),"超龄",IF(AND(G610="男",I610&gt;$C$4),"超龄","正确")),"证件号码错误")))</f>
        <v/>
      </c>
      <c r="K610" s="42"/>
      <c r="L610" s="41"/>
      <c r="M610" s="42"/>
      <c r="N610" s="66"/>
      <c r="O610" s="66"/>
    </row>
    <row r="611" customHeight="1" spans="2:15">
      <c r="B611" s="41">
        <v>602</v>
      </c>
      <c r="C611" s="41"/>
      <c r="D611" s="41"/>
      <c r="E611" s="42"/>
      <c r="F611" s="42"/>
      <c r="G611" s="44" t="str">
        <f t="shared" si="27"/>
        <v/>
      </c>
      <c r="H611" s="41" t="str">
        <f t="shared" si="28"/>
        <v/>
      </c>
      <c r="I611" s="41" t="str">
        <f ca="1" t="shared" si="29"/>
        <v/>
      </c>
      <c r="J611" s="41" t="str">
        <f ca="1">IF(F611="","",IF(LEN(F611)&lt;&gt;18,"证件号码长度错误",IF(MID("10X98765432",(MOD(SUMPRODUCT(MID(F611,ROW(INDIRECT("1:17")),1)*{7;9;10;5;8;4;2;1;6;3;7;9;10;5;8;4;2}),11)+1),1)=RIGHT(F611),IF(AND(G611="女",I611&gt;$C$3),"超龄",IF(AND(G611="男",I611&gt;$C$4),"超龄","正确")),"证件号码错误")))</f>
        <v/>
      </c>
      <c r="K611" s="42"/>
      <c r="L611" s="41"/>
      <c r="M611" s="42"/>
      <c r="N611" s="66"/>
      <c r="O611" s="66"/>
    </row>
    <row r="612" customHeight="1" spans="2:15">
      <c r="B612" s="41">
        <v>603</v>
      </c>
      <c r="C612" s="41"/>
      <c r="D612" s="41"/>
      <c r="E612" s="42"/>
      <c r="F612" s="42"/>
      <c r="G612" s="44" t="str">
        <f t="shared" si="27"/>
        <v/>
      </c>
      <c r="H612" s="41" t="str">
        <f t="shared" si="28"/>
        <v/>
      </c>
      <c r="I612" s="41" t="str">
        <f ca="1" t="shared" si="29"/>
        <v/>
      </c>
      <c r="J612" s="41" t="str">
        <f ca="1">IF(F612="","",IF(LEN(F612)&lt;&gt;18,"证件号码长度错误",IF(MID("10X98765432",(MOD(SUMPRODUCT(MID(F612,ROW(INDIRECT("1:17")),1)*{7;9;10;5;8;4;2;1;6;3;7;9;10;5;8;4;2}),11)+1),1)=RIGHT(F612),IF(AND(G612="女",I612&gt;$C$3),"超龄",IF(AND(G612="男",I612&gt;$C$4),"超龄","正确")),"证件号码错误")))</f>
        <v/>
      </c>
      <c r="K612" s="42"/>
      <c r="L612" s="41"/>
      <c r="M612" s="42"/>
      <c r="N612" s="66"/>
      <c r="O612" s="66"/>
    </row>
    <row r="613" customHeight="1" spans="2:15">
      <c r="B613" s="41">
        <v>604</v>
      </c>
      <c r="C613" s="41"/>
      <c r="D613" s="41"/>
      <c r="E613" s="42"/>
      <c r="F613" s="42"/>
      <c r="G613" s="44" t="str">
        <f t="shared" si="27"/>
        <v/>
      </c>
      <c r="H613" s="41" t="str">
        <f t="shared" si="28"/>
        <v/>
      </c>
      <c r="I613" s="41" t="str">
        <f ca="1" t="shared" si="29"/>
        <v/>
      </c>
      <c r="J613" s="41" t="str">
        <f ca="1">IF(F613="","",IF(LEN(F613)&lt;&gt;18,"证件号码长度错误",IF(MID("10X98765432",(MOD(SUMPRODUCT(MID(F613,ROW(INDIRECT("1:17")),1)*{7;9;10;5;8;4;2;1;6;3;7;9;10;5;8;4;2}),11)+1),1)=RIGHT(F613),IF(AND(G613="女",I613&gt;$C$3),"超龄",IF(AND(G613="男",I613&gt;$C$4),"超龄","正确")),"证件号码错误")))</f>
        <v/>
      </c>
      <c r="K613" s="42"/>
      <c r="L613" s="41"/>
      <c r="M613" s="42"/>
      <c r="N613" s="66"/>
      <c r="O613" s="66"/>
    </row>
    <row r="614" customHeight="1" spans="2:15">
      <c r="B614" s="41">
        <v>605</v>
      </c>
      <c r="C614" s="41"/>
      <c r="D614" s="41"/>
      <c r="E614" s="42"/>
      <c r="F614" s="42"/>
      <c r="G614" s="44" t="str">
        <f t="shared" si="27"/>
        <v/>
      </c>
      <c r="H614" s="41" t="str">
        <f t="shared" si="28"/>
        <v/>
      </c>
      <c r="I614" s="41" t="str">
        <f ca="1" t="shared" si="29"/>
        <v/>
      </c>
      <c r="J614" s="41" t="str">
        <f ca="1">IF(F614="","",IF(LEN(F614)&lt;&gt;18,"证件号码长度错误",IF(MID("10X98765432",(MOD(SUMPRODUCT(MID(F614,ROW(INDIRECT("1:17")),1)*{7;9;10;5;8;4;2;1;6;3;7;9;10;5;8;4;2}),11)+1),1)=RIGHT(F614),IF(AND(G614="女",I614&gt;$C$3),"超龄",IF(AND(G614="男",I614&gt;$C$4),"超龄","正确")),"证件号码错误")))</f>
        <v/>
      </c>
      <c r="K614" s="42"/>
      <c r="L614" s="41"/>
      <c r="M614" s="42"/>
      <c r="N614" s="66"/>
      <c r="O614" s="66"/>
    </row>
    <row r="615" customHeight="1" spans="2:15">
      <c r="B615" s="41">
        <v>606</v>
      </c>
      <c r="C615" s="41"/>
      <c r="D615" s="41"/>
      <c r="E615" s="42"/>
      <c r="F615" s="42"/>
      <c r="G615" s="44" t="str">
        <f t="shared" si="27"/>
        <v/>
      </c>
      <c r="H615" s="41" t="str">
        <f t="shared" si="28"/>
        <v/>
      </c>
      <c r="I615" s="41" t="str">
        <f ca="1" t="shared" si="29"/>
        <v/>
      </c>
      <c r="J615" s="41" t="str">
        <f ca="1">IF(F615="","",IF(LEN(F615)&lt;&gt;18,"证件号码长度错误",IF(MID("10X98765432",(MOD(SUMPRODUCT(MID(F615,ROW(INDIRECT("1:17")),1)*{7;9;10;5;8;4;2;1;6;3;7;9;10;5;8;4;2}),11)+1),1)=RIGHT(F615),IF(AND(G615="女",I615&gt;$C$3),"超龄",IF(AND(G615="男",I615&gt;$C$4),"超龄","正确")),"证件号码错误")))</f>
        <v/>
      </c>
      <c r="K615" s="42"/>
      <c r="L615" s="41"/>
      <c r="M615" s="42"/>
      <c r="N615" s="66"/>
      <c r="O615" s="66"/>
    </row>
    <row r="616" customHeight="1" spans="2:15">
      <c r="B616" s="41">
        <v>607</v>
      </c>
      <c r="C616" s="41"/>
      <c r="D616" s="41"/>
      <c r="E616" s="42"/>
      <c r="F616" s="42"/>
      <c r="G616" s="44" t="str">
        <f t="shared" si="27"/>
        <v/>
      </c>
      <c r="H616" s="41" t="str">
        <f t="shared" si="28"/>
        <v/>
      </c>
      <c r="I616" s="41" t="str">
        <f ca="1" t="shared" si="29"/>
        <v/>
      </c>
      <c r="J616" s="41" t="str">
        <f ca="1">IF(F616="","",IF(LEN(F616)&lt;&gt;18,"证件号码长度错误",IF(MID("10X98765432",(MOD(SUMPRODUCT(MID(F616,ROW(INDIRECT("1:17")),1)*{7;9;10;5;8;4;2;1;6;3;7;9;10;5;8;4;2}),11)+1),1)=RIGHT(F616),IF(AND(G616="女",I616&gt;$C$3),"超龄",IF(AND(G616="男",I616&gt;$C$4),"超龄","正确")),"证件号码错误")))</f>
        <v/>
      </c>
      <c r="K616" s="42"/>
      <c r="L616" s="41"/>
      <c r="M616" s="42"/>
      <c r="N616" s="66"/>
      <c r="O616" s="66"/>
    </row>
    <row r="617" customHeight="1" spans="2:15">
      <c r="B617" s="41">
        <v>608</v>
      </c>
      <c r="C617" s="41"/>
      <c r="D617" s="41"/>
      <c r="E617" s="42"/>
      <c r="F617" s="42"/>
      <c r="G617" s="44" t="str">
        <f t="shared" si="27"/>
        <v/>
      </c>
      <c r="H617" s="41" t="str">
        <f t="shared" si="28"/>
        <v/>
      </c>
      <c r="I617" s="41" t="str">
        <f ca="1" t="shared" si="29"/>
        <v/>
      </c>
      <c r="J617" s="41" t="str">
        <f ca="1">IF(F617="","",IF(LEN(F617)&lt;&gt;18,"证件号码长度错误",IF(MID("10X98765432",(MOD(SUMPRODUCT(MID(F617,ROW(INDIRECT("1:17")),1)*{7;9;10;5;8;4;2;1;6;3;7;9;10;5;8;4;2}),11)+1),1)=RIGHT(F617),IF(AND(G617="女",I617&gt;$C$3),"超龄",IF(AND(G617="男",I617&gt;$C$4),"超龄","正确")),"证件号码错误")))</f>
        <v/>
      </c>
      <c r="K617" s="42"/>
      <c r="L617" s="41"/>
      <c r="M617" s="42"/>
      <c r="N617" s="66"/>
      <c r="O617" s="66"/>
    </row>
    <row r="618" customHeight="1" spans="2:15">
      <c r="B618" s="41">
        <v>609</v>
      </c>
      <c r="C618" s="41"/>
      <c r="D618" s="41"/>
      <c r="E618" s="42"/>
      <c r="F618" s="42"/>
      <c r="G618" s="44" t="str">
        <f t="shared" si="27"/>
        <v/>
      </c>
      <c r="H618" s="41" t="str">
        <f t="shared" si="28"/>
        <v/>
      </c>
      <c r="I618" s="41" t="str">
        <f ca="1" t="shared" si="29"/>
        <v/>
      </c>
      <c r="J618" s="41" t="str">
        <f ca="1">IF(F618="","",IF(LEN(F618)&lt;&gt;18,"证件号码长度错误",IF(MID("10X98765432",(MOD(SUMPRODUCT(MID(F618,ROW(INDIRECT("1:17")),1)*{7;9;10;5;8;4;2;1;6;3;7;9;10;5;8;4;2}),11)+1),1)=RIGHT(F618),IF(AND(G618="女",I618&gt;$C$3),"超龄",IF(AND(G618="男",I618&gt;$C$4),"超龄","正确")),"证件号码错误")))</f>
        <v/>
      </c>
      <c r="K618" s="42"/>
      <c r="L618" s="41"/>
      <c r="M618" s="42"/>
      <c r="N618" s="66"/>
      <c r="O618" s="66"/>
    </row>
    <row r="619" customHeight="1" spans="2:15">
      <c r="B619" s="41">
        <v>610</v>
      </c>
      <c r="C619" s="41"/>
      <c r="D619" s="41"/>
      <c r="E619" s="42"/>
      <c r="F619" s="42"/>
      <c r="G619" s="44" t="str">
        <f t="shared" si="27"/>
        <v/>
      </c>
      <c r="H619" s="41" t="str">
        <f t="shared" si="28"/>
        <v/>
      </c>
      <c r="I619" s="41" t="str">
        <f ca="1" t="shared" si="29"/>
        <v/>
      </c>
      <c r="J619" s="41" t="str">
        <f ca="1">IF(F619="","",IF(LEN(F619)&lt;&gt;18,"证件号码长度错误",IF(MID("10X98765432",(MOD(SUMPRODUCT(MID(F619,ROW(INDIRECT("1:17")),1)*{7;9;10;5;8;4;2;1;6;3;7;9;10;5;8;4;2}),11)+1),1)=RIGHT(F619),IF(AND(G619="女",I619&gt;$C$3),"超龄",IF(AND(G619="男",I619&gt;$C$4),"超龄","正确")),"证件号码错误")))</f>
        <v/>
      </c>
      <c r="K619" s="42"/>
      <c r="L619" s="41"/>
      <c r="M619" s="42"/>
      <c r="N619" s="66"/>
      <c r="O619" s="66"/>
    </row>
    <row r="620" customHeight="1" spans="2:15">
      <c r="B620" s="41">
        <v>611</v>
      </c>
      <c r="C620" s="41"/>
      <c r="D620" s="41"/>
      <c r="E620" s="42"/>
      <c r="F620" s="42"/>
      <c r="G620" s="44" t="str">
        <f t="shared" si="27"/>
        <v/>
      </c>
      <c r="H620" s="41" t="str">
        <f t="shared" si="28"/>
        <v/>
      </c>
      <c r="I620" s="41" t="str">
        <f ca="1" t="shared" si="29"/>
        <v/>
      </c>
      <c r="J620" s="41" t="str">
        <f ca="1">IF(F620="","",IF(LEN(F620)&lt;&gt;18,"证件号码长度错误",IF(MID("10X98765432",(MOD(SUMPRODUCT(MID(F620,ROW(INDIRECT("1:17")),1)*{7;9;10;5;8;4;2;1;6;3;7;9;10;5;8;4;2}),11)+1),1)=RIGHT(F620),IF(AND(G620="女",I620&gt;$C$3),"超龄",IF(AND(G620="男",I620&gt;$C$4),"超龄","正确")),"证件号码错误")))</f>
        <v/>
      </c>
      <c r="K620" s="42"/>
      <c r="L620" s="41"/>
      <c r="M620" s="42"/>
      <c r="N620" s="66"/>
      <c r="O620" s="66"/>
    </row>
    <row r="621" customHeight="1" spans="2:15">
      <c r="B621" s="41">
        <v>612</v>
      </c>
      <c r="C621" s="41"/>
      <c r="D621" s="41"/>
      <c r="E621" s="42"/>
      <c r="F621" s="42"/>
      <c r="G621" s="44" t="str">
        <f t="shared" si="27"/>
        <v/>
      </c>
      <c r="H621" s="41" t="str">
        <f t="shared" si="28"/>
        <v/>
      </c>
      <c r="I621" s="41" t="str">
        <f ca="1" t="shared" si="29"/>
        <v/>
      </c>
      <c r="J621" s="41" t="str">
        <f ca="1">IF(F621="","",IF(LEN(F621)&lt;&gt;18,"证件号码长度错误",IF(MID("10X98765432",(MOD(SUMPRODUCT(MID(F621,ROW(INDIRECT("1:17")),1)*{7;9;10;5;8;4;2;1;6;3;7;9;10;5;8;4;2}),11)+1),1)=RIGHT(F621),IF(AND(G621="女",I621&gt;$C$3),"超龄",IF(AND(G621="男",I621&gt;$C$4),"超龄","正确")),"证件号码错误")))</f>
        <v/>
      </c>
      <c r="K621" s="42"/>
      <c r="L621" s="41"/>
      <c r="M621" s="42"/>
      <c r="N621" s="66"/>
      <c r="O621" s="66"/>
    </row>
    <row r="622" customHeight="1" spans="2:15">
      <c r="B622" s="41">
        <v>613</v>
      </c>
      <c r="C622" s="41"/>
      <c r="D622" s="41"/>
      <c r="E622" s="42"/>
      <c r="F622" s="42"/>
      <c r="G622" s="44" t="str">
        <f t="shared" si="27"/>
        <v/>
      </c>
      <c r="H622" s="41" t="str">
        <f t="shared" si="28"/>
        <v/>
      </c>
      <c r="I622" s="41" t="str">
        <f ca="1" t="shared" si="29"/>
        <v/>
      </c>
      <c r="J622" s="41" t="str">
        <f ca="1">IF(F622="","",IF(LEN(F622)&lt;&gt;18,"证件号码长度错误",IF(MID("10X98765432",(MOD(SUMPRODUCT(MID(F622,ROW(INDIRECT("1:17")),1)*{7;9;10;5;8;4;2;1;6;3;7;9;10;5;8;4;2}),11)+1),1)=RIGHT(F622),IF(AND(G622="女",I622&gt;$C$3),"超龄",IF(AND(G622="男",I622&gt;$C$4),"超龄","正确")),"证件号码错误")))</f>
        <v/>
      </c>
      <c r="K622" s="42"/>
      <c r="L622" s="41"/>
      <c r="M622" s="42"/>
      <c r="N622" s="66"/>
      <c r="O622" s="66"/>
    </row>
    <row r="623" customHeight="1" spans="2:15">
      <c r="B623" s="41">
        <v>614</v>
      </c>
      <c r="C623" s="41"/>
      <c r="D623" s="41"/>
      <c r="E623" s="42"/>
      <c r="F623" s="42"/>
      <c r="G623" s="44" t="str">
        <f t="shared" si="27"/>
        <v/>
      </c>
      <c r="H623" s="41" t="str">
        <f t="shared" si="28"/>
        <v/>
      </c>
      <c r="I623" s="41" t="str">
        <f ca="1" t="shared" si="29"/>
        <v/>
      </c>
      <c r="J623" s="41" t="str">
        <f ca="1">IF(F623="","",IF(LEN(F623)&lt;&gt;18,"证件号码长度错误",IF(MID("10X98765432",(MOD(SUMPRODUCT(MID(F623,ROW(INDIRECT("1:17")),1)*{7;9;10;5;8;4;2;1;6;3;7;9;10;5;8;4;2}),11)+1),1)=RIGHT(F623),IF(AND(G623="女",I623&gt;$C$3),"超龄",IF(AND(G623="男",I623&gt;$C$4),"超龄","正确")),"证件号码错误")))</f>
        <v/>
      </c>
      <c r="K623" s="42"/>
      <c r="L623" s="41"/>
      <c r="M623" s="42"/>
      <c r="N623" s="66"/>
      <c r="O623" s="66"/>
    </row>
    <row r="624" customHeight="1" spans="2:15">
      <c r="B624" s="41">
        <v>615</v>
      </c>
      <c r="C624" s="41"/>
      <c r="D624" s="41"/>
      <c r="E624" s="42"/>
      <c r="F624" s="42"/>
      <c r="G624" s="44" t="str">
        <f t="shared" si="27"/>
        <v/>
      </c>
      <c r="H624" s="41" t="str">
        <f t="shared" si="28"/>
        <v/>
      </c>
      <c r="I624" s="41" t="str">
        <f ca="1" t="shared" si="29"/>
        <v/>
      </c>
      <c r="J624" s="41" t="str">
        <f ca="1">IF(F624="","",IF(LEN(F624)&lt;&gt;18,"证件号码长度错误",IF(MID("10X98765432",(MOD(SUMPRODUCT(MID(F624,ROW(INDIRECT("1:17")),1)*{7;9;10;5;8;4;2;1;6;3;7;9;10;5;8;4;2}),11)+1),1)=RIGHT(F624),IF(AND(G624="女",I624&gt;$C$3),"超龄",IF(AND(G624="男",I624&gt;$C$4),"超龄","正确")),"证件号码错误")))</f>
        <v/>
      </c>
      <c r="K624" s="42"/>
      <c r="L624" s="41"/>
      <c r="M624" s="42"/>
      <c r="N624" s="66"/>
      <c r="O624" s="66"/>
    </row>
    <row r="625" customHeight="1" spans="2:15">
      <c r="B625" s="41">
        <v>616</v>
      </c>
      <c r="C625" s="41"/>
      <c r="D625" s="41"/>
      <c r="E625" s="42"/>
      <c r="F625" s="42"/>
      <c r="G625" s="44" t="str">
        <f t="shared" si="27"/>
        <v/>
      </c>
      <c r="H625" s="41" t="str">
        <f t="shared" si="28"/>
        <v/>
      </c>
      <c r="I625" s="41" t="str">
        <f ca="1" t="shared" si="29"/>
        <v/>
      </c>
      <c r="J625" s="41" t="str">
        <f ca="1">IF(F625="","",IF(LEN(F625)&lt;&gt;18,"证件号码长度错误",IF(MID("10X98765432",(MOD(SUMPRODUCT(MID(F625,ROW(INDIRECT("1:17")),1)*{7;9;10;5;8;4;2;1;6;3;7;9;10;5;8;4;2}),11)+1),1)=RIGHT(F625),IF(AND(G625="女",I625&gt;$C$3),"超龄",IF(AND(G625="男",I625&gt;$C$4),"超龄","正确")),"证件号码错误")))</f>
        <v/>
      </c>
      <c r="K625" s="42"/>
      <c r="L625" s="41"/>
      <c r="M625" s="42"/>
      <c r="N625" s="66"/>
      <c r="O625" s="66"/>
    </row>
    <row r="626" customHeight="1" spans="2:15">
      <c r="B626" s="41">
        <v>617</v>
      </c>
      <c r="C626" s="41"/>
      <c r="D626" s="41"/>
      <c r="E626" s="42"/>
      <c r="F626" s="42"/>
      <c r="G626" s="44" t="str">
        <f t="shared" si="27"/>
        <v/>
      </c>
      <c r="H626" s="41" t="str">
        <f t="shared" si="28"/>
        <v/>
      </c>
      <c r="I626" s="41" t="str">
        <f ca="1" t="shared" si="29"/>
        <v/>
      </c>
      <c r="J626" s="41" t="str">
        <f ca="1">IF(F626="","",IF(LEN(F626)&lt;&gt;18,"证件号码长度错误",IF(MID("10X98765432",(MOD(SUMPRODUCT(MID(F626,ROW(INDIRECT("1:17")),1)*{7;9;10;5;8;4;2;1;6;3;7;9;10;5;8;4;2}),11)+1),1)=RIGHT(F626),IF(AND(G626="女",I626&gt;$C$3),"超龄",IF(AND(G626="男",I626&gt;$C$4),"超龄","正确")),"证件号码错误")))</f>
        <v/>
      </c>
      <c r="K626" s="42"/>
      <c r="L626" s="41"/>
      <c r="M626" s="42"/>
      <c r="N626" s="66"/>
      <c r="O626" s="66"/>
    </row>
    <row r="627" customHeight="1" spans="2:15">
      <c r="B627" s="41">
        <v>618</v>
      </c>
      <c r="C627" s="41"/>
      <c r="D627" s="41"/>
      <c r="E627" s="42"/>
      <c r="F627" s="42"/>
      <c r="G627" s="44" t="str">
        <f t="shared" si="27"/>
        <v/>
      </c>
      <c r="H627" s="41" t="str">
        <f t="shared" si="28"/>
        <v/>
      </c>
      <c r="I627" s="41" t="str">
        <f ca="1" t="shared" si="29"/>
        <v/>
      </c>
      <c r="J627" s="41" t="str">
        <f ca="1">IF(F627="","",IF(LEN(F627)&lt;&gt;18,"证件号码长度错误",IF(MID("10X98765432",(MOD(SUMPRODUCT(MID(F627,ROW(INDIRECT("1:17")),1)*{7;9;10;5;8;4;2;1;6;3;7;9;10;5;8;4;2}),11)+1),1)=RIGHT(F627),IF(AND(G627="女",I627&gt;$C$3),"超龄",IF(AND(G627="男",I627&gt;$C$4),"超龄","正确")),"证件号码错误")))</f>
        <v/>
      </c>
      <c r="K627" s="42"/>
      <c r="L627" s="41"/>
      <c r="M627" s="42"/>
      <c r="N627" s="66"/>
      <c r="O627" s="66"/>
    </row>
    <row r="628" customHeight="1" spans="2:15">
      <c r="B628" s="41">
        <v>619</v>
      </c>
      <c r="C628" s="41"/>
      <c r="D628" s="41"/>
      <c r="E628" s="42"/>
      <c r="F628" s="42"/>
      <c r="G628" s="44" t="str">
        <f t="shared" si="27"/>
        <v/>
      </c>
      <c r="H628" s="41" t="str">
        <f t="shared" si="28"/>
        <v/>
      </c>
      <c r="I628" s="41" t="str">
        <f ca="1" t="shared" si="29"/>
        <v/>
      </c>
      <c r="J628" s="41" t="str">
        <f ca="1">IF(F628="","",IF(LEN(F628)&lt;&gt;18,"证件号码长度错误",IF(MID("10X98765432",(MOD(SUMPRODUCT(MID(F628,ROW(INDIRECT("1:17")),1)*{7;9;10;5;8;4;2;1;6;3;7;9;10;5;8;4;2}),11)+1),1)=RIGHT(F628),IF(AND(G628="女",I628&gt;$C$3),"超龄",IF(AND(G628="男",I628&gt;$C$4),"超龄","正确")),"证件号码错误")))</f>
        <v/>
      </c>
      <c r="K628" s="42"/>
      <c r="L628" s="41"/>
      <c r="M628" s="42"/>
      <c r="N628" s="66"/>
      <c r="O628" s="66"/>
    </row>
    <row r="629" customHeight="1" spans="2:15">
      <c r="B629" s="41">
        <v>620</v>
      </c>
      <c r="C629" s="41"/>
      <c r="D629" s="41"/>
      <c r="E629" s="42"/>
      <c r="F629" s="42"/>
      <c r="G629" s="44" t="str">
        <f t="shared" si="27"/>
        <v/>
      </c>
      <c r="H629" s="41" t="str">
        <f t="shared" si="28"/>
        <v/>
      </c>
      <c r="I629" s="41" t="str">
        <f ca="1" t="shared" si="29"/>
        <v/>
      </c>
      <c r="J629" s="41" t="str">
        <f ca="1">IF(F629="","",IF(LEN(F629)&lt;&gt;18,"证件号码长度错误",IF(MID("10X98765432",(MOD(SUMPRODUCT(MID(F629,ROW(INDIRECT("1:17")),1)*{7;9;10;5;8;4;2;1;6;3;7;9;10;5;8;4;2}),11)+1),1)=RIGHT(F629),IF(AND(G629="女",I629&gt;$C$3),"超龄",IF(AND(G629="男",I629&gt;$C$4),"超龄","正确")),"证件号码错误")))</f>
        <v/>
      </c>
      <c r="K629" s="42"/>
      <c r="L629" s="41"/>
      <c r="M629" s="42"/>
      <c r="N629" s="66"/>
      <c r="O629" s="66"/>
    </row>
    <row r="630" customHeight="1" spans="2:15">
      <c r="B630" s="41">
        <v>621</v>
      </c>
      <c r="C630" s="41"/>
      <c r="D630" s="41"/>
      <c r="E630" s="42"/>
      <c r="F630" s="42"/>
      <c r="G630" s="44" t="str">
        <f t="shared" si="27"/>
        <v/>
      </c>
      <c r="H630" s="41" t="str">
        <f t="shared" si="28"/>
        <v/>
      </c>
      <c r="I630" s="41" t="str">
        <f ca="1" t="shared" si="29"/>
        <v/>
      </c>
      <c r="J630" s="41" t="str">
        <f ca="1">IF(F630="","",IF(LEN(F630)&lt;&gt;18,"证件号码长度错误",IF(MID("10X98765432",(MOD(SUMPRODUCT(MID(F630,ROW(INDIRECT("1:17")),1)*{7;9;10;5;8;4;2;1;6;3;7;9;10;5;8;4;2}),11)+1),1)=RIGHT(F630),IF(AND(G630="女",I630&gt;$C$3),"超龄",IF(AND(G630="男",I630&gt;$C$4),"超龄","正确")),"证件号码错误")))</f>
        <v/>
      </c>
      <c r="K630" s="42"/>
      <c r="L630" s="41"/>
      <c r="M630" s="42"/>
      <c r="N630" s="66"/>
      <c r="O630" s="66"/>
    </row>
    <row r="631" customHeight="1" spans="2:15">
      <c r="B631" s="41">
        <v>622</v>
      </c>
      <c r="C631" s="41"/>
      <c r="D631" s="41"/>
      <c r="E631" s="42"/>
      <c r="F631" s="42"/>
      <c r="G631" s="44" t="str">
        <f t="shared" si="27"/>
        <v/>
      </c>
      <c r="H631" s="41" t="str">
        <f t="shared" si="28"/>
        <v/>
      </c>
      <c r="I631" s="41" t="str">
        <f ca="1" t="shared" si="29"/>
        <v/>
      </c>
      <c r="J631" s="41" t="str">
        <f ca="1">IF(F631="","",IF(LEN(F631)&lt;&gt;18,"证件号码长度错误",IF(MID("10X98765432",(MOD(SUMPRODUCT(MID(F631,ROW(INDIRECT("1:17")),1)*{7;9;10;5;8;4;2;1;6;3;7;9;10;5;8;4;2}),11)+1),1)=RIGHT(F631),IF(AND(G631="女",I631&gt;$C$3),"超龄",IF(AND(G631="男",I631&gt;$C$4),"超龄","正确")),"证件号码错误")))</f>
        <v/>
      </c>
      <c r="K631" s="42"/>
      <c r="L631" s="41"/>
      <c r="M631" s="42"/>
      <c r="N631" s="66"/>
      <c r="O631" s="66"/>
    </row>
    <row r="632" customHeight="1" spans="2:15">
      <c r="B632" s="41">
        <v>623</v>
      </c>
      <c r="C632" s="41"/>
      <c r="D632" s="41"/>
      <c r="E632" s="42"/>
      <c r="F632" s="42"/>
      <c r="G632" s="44" t="str">
        <f t="shared" si="27"/>
        <v/>
      </c>
      <c r="H632" s="41" t="str">
        <f t="shared" si="28"/>
        <v/>
      </c>
      <c r="I632" s="41" t="str">
        <f ca="1" t="shared" si="29"/>
        <v/>
      </c>
      <c r="J632" s="41" t="str">
        <f ca="1">IF(F632="","",IF(LEN(F632)&lt;&gt;18,"证件号码长度错误",IF(MID("10X98765432",(MOD(SUMPRODUCT(MID(F632,ROW(INDIRECT("1:17")),1)*{7;9;10;5;8;4;2;1;6;3;7;9;10;5;8;4;2}),11)+1),1)=RIGHT(F632),IF(AND(G632="女",I632&gt;$C$3),"超龄",IF(AND(G632="男",I632&gt;$C$4),"超龄","正确")),"证件号码错误")))</f>
        <v/>
      </c>
      <c r="K632" s="42"/>
      <c r="L632" s="41"/>
      <c r="M632" s="42"/>
      <c r="N632" s="66"/>
      <c r="O632" s="66"/>
    </row>
    <row r="633" customHeight="1" spans="2:15">
      <c r="B633" s="41">
        <v>624</v>
      </c>
      <c r="C633" s="41"/>
      <c r="D633" s="41"/>
      <c r="E633" s="42"/>
      <c r="F633" s="42"/>
      <c r="G633" s="44" t="str">
        <f t="shared" si="27"/>
        <v/>
      </c>
      <c r="H633" s="41" t="str">
        <f t="shared" si="28"/>
        <v/>
      </c>
      <c r="I633" s="41" t="str">
        <f ca="1" t="shared" si="29"/>
        <v/>
      </c>
      <c r="J633" s="41" t="str">
        <f ca="1">IF(F633="","",IF(LEN(F633)&lt;&gt;18,"证件号码长度错误",IF(MID("10X98765432",(MOD(SUMPRODUCT(MID(F633,ROW(INDIRECT("1:17")),1)*{7;9;10;5;8;4;2;1;6;3;7;9;10;5;8;4;2}),11)+1),1)=RIGHT(F633),IF(AND(G633="女",I633&gt;$C$3),"超龄",IF(AND(G633="男",I633&gt;$C$4),"超龄","正确")),"证件号码错误")))</f>
        <v/>
      </c>
      <c r="K633" s="42"/>
      <c r="L633" s="41"/>
      <c r="M633" s="42"/>
      <c r="N633" s="66"/>
      <c r="O633" s="66"/>
    </row>
    <row r="634" customHeight="1" spans="2:15">
      <c r="B634" s="41">
        <v>625</v>
      </c>
      <c r="C634" s="41"/>
      <c r="D634" s="41"/>
      <c r="E634" s="42"/>
      <c r="F634" s="42"/>
      <c r="G634" s="44" t="str">
        <f t="shared" si="27"/>
        <v/>
      </c>
      <c r="H634" s="41" t="str">
        <f t="shared" si="28"/>
        <v/>
      </c>
      <c r="I634" s="41" t="str">
        <f ca="1" t="shared" si="29"/>
        <v/>
      </c>
      <c r="J634" s="41" t="str">
        <f ca="1">IF(F634="","",IF(LEN(F634)&lt;&gt;18,"证件号码长度错误",IF(MID("10X98765432",(MOD(SUMPRODUCT(MID(F634,ROW(INDIRECT("1:17")),1)*{7;9;10;5;8;4;2;1;6;3;7;9;10;5;8;4;2}),11)+1),1)=RIGHT(F634),IF(AND(G634="女",I634&gt;$C$3),"超龄",IF(AND(G634="男",I634&gt;$C$4),"超龄","正确")),"证件号码错误")))</f>
        <v/>
      </c>
      <c r="K634" s="42"/>
      <c r="L634" s="41"/>
      <c r="M634" s="42"/>
      <c r="N634" s="66"/>
      <c r="O634" s="66"/>
    </row>
    <row r="635" customHeight="1" spans="2:15">
      <c r="B635" s="41">
        <v>626</v>
      </c>
      <c r="C635" s="41"/>
      <c r="D635" s="41"/>
      <c r="E635" s="42"/>
      <c r="F635" s="42"/>
      <c r="G635" s="44" t="str">
        <f t="shared" si="27"/>
        <v/>
      </c>
      <c r="H635" s="41" t="str">
        <f t="shared" si="28"/>
        <v/>
      </c>
      <c r="I635" s="41" t="str">
        <f ca="1" t="shared" si="29"/>
        <v/>
      </c>
      <c r="J635" s="41" t="str">
        <f ca="1">IF(F635="","",IF(LEN(F635)&lt;&gt;18,"证件号码长度错误",IF(MID("10X98765432",(MOD(SUMPRODUCT(MID(F635,ROW(INDIRECT("1:17")),1)*{7;9;10;5;8;4;2;1;6;3;7;9;10;5;8;4;2}),11)+1),1)=RIGHT(F635),IF(AND(G635="女",I635&gt;$C$3),"超龄",IF(AND(G635="男",I635&gt;$C$4),"超龄","正确")),"证件号码错误")))</f>
        <v/>
      </c>
      <c r="K635" s="42"/>
      <c r="L635" s="41"/>
      <c r="M635" s="42"/>
      <c r="N635" s="66"/>
      <c r="O635" s="66"/>
    </row>
    <row r="636" customHeight="1" spans="2:15">
      <c r="B636" s="41">
        <v>627</v>
      </c>
      <c r="C636" s="41"/>
      <c r="D636" s="41"/>
      <c r="E636" s="42"/>
      <c r="F636" s="42"/>
      <c r="G636" s="44" t="str">
        <f t="shared" si="27"/>
        <v/>
      </c>
      <c r="H636" s="41" t="str">
        <f t="shared" si="28"/>
        <v/>
      </c>
      <c r="I636" s="41" t="str">
        <f ca="1" t="shared" si="29"/>
        <v/>
      </c>
      <c r="J636" s="41" t="str">
        <f ca="1">IF(F636="","",IF(LEN(F636)&lt;&gt;18,"证件号码长度错误",IF(MID("10X98765432",(MOD(SUMPRODUCT(MID(F636,ROW(INDIRECT("1:17")),1)*{7;9;10;5;8;4;2;1;6;3;7;9;10;5;8;4;2}),11)+1),1)=RIGHT(F636),IF(AND(G636="女",I636&gt;$C$3),"超龄",IF(AND(G636="男",I636&gt;$C$4),"超龄","正确")),"证件号码错误")))</f>
        <v/>
      </c>
      <c r="K636" s="42"/>
      <c r="L636" s="41"/>
      <c r="M636" s="42"/>
      <c r="N636" s="66"/>
      <c r="O636" s="66"/>
    </row>
    <row r="637" customHeight="1" spans="2:15">
      <c r="B637" s="41">
        <v>628</v>
      </c>
      <c r="C637" s="41"/>
      <c r="D637" s="41"/>
      <c r="E637" s="42"/>
      <c r="F637" s="42"/>
      <c r="G637" s="44" t="str">
        <f t="shared" si="27"/>
        <v/>
      </c>
      <c r="H637" s="41" t="str">
        <f t="shared" si="28"/>
        <v/>
      </c>
      <c r="I637" s="41" t="str">
        <f ca="1" t="shared" si="29"/>
        <v/>
      </c>
      <c r="J637" s="41" t="str">
        <f ca="1">IF(F637="","",IF(LEN(F637)&lt;&gt;18,"证件号码长度错误",IF(MID("10X98765432",(MOD(SUMPRODUCT(MID(F637,ROW(INDIRECT("1:17")),1)*{7;9;10;5;8;4;2;1;6;3;7;9;10;5;8;4;2}),11)+1),1)=RIGHT(F637),IF(AND(G637="女",I637&gt;$C$3),"超龄",IF(AND(G637="男",I637&gt;$C$4),"超龄","正确")),"证件号码错误")))</f>
        <v/>
      </c>
      <c r="K637" s="42"/>
      <c r="L637" s="41"/>
      <c r="M637" s="42"/>
      <c r="N637" s="66"/>
      <c r="O637" s="66"/>
    </row>
    <row r="638" customHeight="1" spans="2:15">
      <c r="B638" s="41">
        <v>629</v>
      </c>
      <c r="C638" s="41"/>
      <c r="D638" s="41"/>
      <c r="E638" s="42"/>
      <c r="F638" s="42"/>
      <c r="G638" s="44" t="str">
        <f t="shared" si="27"/>
        <v/>
      </c>
      <c r="H638" s="41" t="str">
        <f t="shared" si="28"/>
        <v/>
      </c>
      <c r="I638" s="41" t="str">
        <f ca="1" t="shared" si="29"/>
        <v/>
      </c>
      <c r="J638" s="41" t="str">
        <f ca="1">IF(F638="","",IF(LEN(F638)&lt;&gt;18,"证件号码长度错误",IF(MID("10X98765432",(MOD(SUMPRODUCT(MID(F638,ROW(INDIRECT("1:17")),1)*{7;9;10;5;8;4;2;1;6;3;7;9;10;5;8;4;2}),11)+1),1)=RIGHT(F638),IF(AND(G638="女",I638&gt;$C$3),"超龄",IF(AND(G638="男",I638&gt;$C$4),"超龄","正确")),"证件号码错误")))</f>
        <v/>
      </c>
      <c r="K638" s="42"/>
      <c r="L638" s="41"/>
      <c r="M638" s="42"/>
      <c r="N638" s="66"/>
      <c r="O638" s="66"/>
    </row>
    <row r="639" customHeight="1" spans="2:15">
      <c r="B639" s="41">
        <v>630</v>
      </c>
      <c r="C639" s="41"/>
      <c r="D639" s="41"/>
      <c r="E639" s="42"/>
      <c r="F639" s="42"/>
      <c r="G639" s="44" t="str">
        <f t="shared" si="27"/>
        <v/>
      </c>
      <c r="H639" s="41" t="str">
        <f t="shared" si="28"/>
        <v/>
      </c>
      <c r="I639" s="41" t="str">
        <f ca="1" t="shared" si="29"/>
        <v/>
      </c>
      <c r="J639" s="41" t="str">
        <f ca="1">IF(F639="","",IF(LEN(F639)&lt;&gt;18,"证件号码长度错误",IF(MID("10X98765432",(MOD(SUMPRODUCT(MID(F639,ROW(INDIRECT("1:17")),1)*{7;9;10;5;8;4;2;1;6;3;7;9;10;5;8;4;2}),11)+1),1)=RIGHT(F639),IF(AND(G639="女",I639&gt;$C$3),"超龄",IF(AND(G639="男",I639&gt;$C$4),"超龄","正确")),"证件号码错误")))</f>
        <v/>
      </c>
      <c r="K639" s="42"/>
      <c r="L639" s="41"/>
      <c r="M639" s="42"/>
      <c r="N639" s="66"/>
      <c r="O639" s="66"/>
    </row>
    <row r="640" customHeight="1" spans="2:15">
      <c r="B640" s="41">
        <v>631</v>
      </c>
      <c r="C640" s="41"/>
      <c r="D640" s="41"/>
      <c r="E640" s="42"/>
      <c r="F640" s="42"/>
      <c r="G640" s="44" t="str">
        <f t="shared" si="27"/>
        <v/>
      </c>
      <c r="H640" s="41" t="str">
        <f t="shared" si="28"/>
        <v/>
      </c>
      <c r="I640" s="41" t="str">
        <f ca="1" t="shared" si="29"/>
        <v/>
      </c>
      <c r="J640" s="41" t="str">
        <f ca="1">IF(F640="","",IF(LEN(F640)&lt;&gt;18,"证件号码长度错误",IF(MID("10X98765432",(MOD(SUMPRODUCT(MID(F640,ROW(INDIRECT("1:17")),1)*{7;9;10;5;8;4;2;1;6;3;7;9;10;5;8;4;2}),11)+1),1)=RIGHT(F640),IF(AND(G640="女",I640&gt;$C$3),"超龄",IF(AND(G640="男",I640&gt;$C$4),"超龄","正确")),"证件号码错误")))</f>
        <v/>
      </c>
      <c r="K640" s="42"/>
      <c r="L640" s="41"/>
      <c r="M640" s="42"/>
      <c r="N640" s="66"/>
      <c r="O640" s="66"/>
    </row>
    <row r="641" customHeight="1" spans="2:15">
      <c r="B641" s="41">
        <v>632</v>
      </c>
      <c r="C641" s="41"/>
      <c r="D641" s="41"/>
      <c r="E641" s="42"/>
      <c r="F641" s="42"/>
      <c r="G641" s="44" t="str">
        <f t="shared" si="27"/>
        <v/>
      </c>
      <c r="H641" s="41" t="str">
        <f t="shared" si="28"/>
        <v/>
      </c>
      <c r="I641" s="41" t="str">
        <f ca="1" t="shared" si="29"/>
        <v/>
      </c>
      <c r="J641" s="41" t="str">
        <f ca="1">IF(F641="","",IF(LEN(F641)&lt;&gt;18,"证件号码长度错误",IF(MID("10X98765432",(MOD(SUMPRODUCT(MID(F641,ROW(INDIRECT("1:17")),1)*{7;9;10;5;8;4;2;1;6;3;7;9;10;5;8;4;2}),11)+1),1)=RIGHT(F641),IF(AND(G641="女",I641&gt;$C$3),"超龄",IF(AND(G641="男",I641&gt;$C$4),"超龄","正确")),"证件号码错误")))</f>
        <v/>
      </c>
      <c r="K641" s="42"/>
      <c r="L641" s="41"/>
      <c r="M641" s="42"/>
      <c r="N641" s="66"/>
      <c r="O641" s="66"/>
    </row>
    <row r="642" customHeight="1" spans="2:15">
      <c r="B642" s="41">
        <v>633</v>
      </c>
      <c r="C642" s="41"/>
      <c r="D642" s="41"/>
      <c r="E642" s="42"/>
      <c r="F642" s="42"/>
      <c r="G642" s="44" t="str">
        <f t="shared" si="27"/>
        <v/>
      </c>
      <c r="H642" s="41" t="str">
        <f t="shared" si="28"/>
        <v/>
      </c>
      <c r="I642" s="41" t="str">
        <f ca="1" t="shared" si="29"/>
        <v/>
      </c>
      <c r="J642" s="41" t="str">
        <f ca="1">IF(F642="","",IF(LEN(F642)&lt;&gt;18,"证件号码长度错误",IF(MID("10X98765432",(MOD(SUMPRODUCT(MID(F642,ROW(INDIRECT("1:17")),1)*{7;9;10;5;8;4;2;1;6;3;7;9;10;5;8;4;2}),11)+1),1)=RIGHT(F642),IF(AND(G642="女",I642&gt;$C$3),"超龄",IF(AND(G642="男",I642&gt;$C$4),"超龄","正确")),"证件号码错误")))</f>
        <v/>
      </c>
      <c r="K642" s="42"/>
      <c r="L642" s="41"/>
      <c r="M642" s="42"/>
      <c r="N642" s="66"/>
      <c r="O642" s="66"/>
    </row>
    <row r="643" customHeight="1" spans="2:15">
      <c r="B643" s="41">
        <v>634</v>
      </c>
      <c r="C643" s="41"/>
      <c r="D643" s="41"/>
      <c r="E643" s="42"/>
      <c r="F643" s="42"/>
      <c r="G643" s="44" t="str">
        <f t="shared" si="27"/>
        <v/>
      </c>
      <c r="H643" s="41" t="str">
        <f t="shared" si="28"/>
        <v/>
      </c>
      <c r="I643" s="41" t="str">
        <f ca="1" t="shared" si="29"/>
        <v/>
      </c>
      <c r="J643" s="41" t="str">
        <f ca="1">IF(F643="","",IF(LEN(F643)&lt;&gt;18,"证件号码长度错误",IF(MID("10X98765432",(MOD(SUMPRODUCT(MID(F643,ROW(INDIRECT("1:17")),1)*{7;9;10;5;8;4;2;1;6;3;7;9;10;5;8;4;2}),11)+1),1)=RIGHT(F643),IF(AND(G643="女",I643&gt;$C$3),"超龄",IF(AND(G643="男",I643&gt;$C$4),"超龄","正确")),"证件号码错误")))</f>
        <v/>
      </c>
      <c r="K643" s="42"/>
      <c r="L643" s="41"/>
      <c r="M643" s="42"/>
      <c r="N643" s="66"/>
      <c r="O643" s="66"/>
    </row>
    <row r="644" customHeight="1" spans="2:15">
      <c r="B644" s="41">
        <v>635</v>
      </c>
      <c r="C644" s="41"/>
      <c r="D644" s="41"/>
      <c r="E644" s="42"/>
      <c r="F644" s="42"/>
      <c r="G644" s="44" t="str">
        <f t="shared" si="27"/>
        <v/>
      </c>
      <c r="H644" s="41" t="str">
        <f t="shared" si="28"/>
        <v/>
      </c>
      <c r="I644" s="41" t="str">
        <f ca="1" t="shared" si="29"/>
        <v/>
      </c>
      <c r="J644" s="41" t="str">
        <f ca="1">IF(F644="","",IF(LEN(F644)&lt;&gt;18,"证件号码长度错误",IF(MID("10X98765432",(MOD(SUMPRODUCT(MID(F644,ROW(INDIRECT("1:17")),1)*{7;9;10;5;8;4;2;1;6;3;7;9;10;5;8;4;2}),11)+1),1)=RIGHT(F644),IF(AND(G644="女",I644&gt;$C$3),"超龄",IF(AND(G644="男",I644&gt;$C$4),"超龄","正确")),"证件号码错误")))</f>
        <v/>
      </c>
      <c r="K644" s="42"/>
      <c r="L644" s="41"/>
      <c r="M644" s="42"/>
      <c r="N644" s="66"/>
      <c r="O644" s="66"/>
    </row>
    <row r="645" customHeight="1" spans="2:15">
      <c r="B645" s="41">
        <v>636</v>
      </c>
      <c r="C645" s="41"/>
      <c r="D645" s="41"/>
      <c r="E645" s="42"/>
      <c r="F645" s="42"/>
      <c r="G645" s="44" t="str">
        <f t="shared" si="27"/>
        <v/>
      </c>
      <c r="H645" s="41" t="str">
        <f t="shared" si="28"/>
        <v/>
      </c>
      <c r="I645" s="41" t="str">
        <f ca="1" t="shared" si="29"/>
        <v/>
      </c>
      <c r="J645" s="41" t="str">
        <f ca="1">IF(F645="","",IF(LEN(F645)&lt;&gt;18,"证件号码长度错误",IF(MID("10X98765432",(MOD(SUMPRODUCT(MID(F645,ROW(INDIRECT("1:17")),1)*{7;9;10;5;8;4;2;1;6;3;7;9;10;5;8;4;2}),11)+1),1)=RIGHT(F645),IF(AND(G645="女",I645&gt;$C$3),"超龄",IF(AND(G645="男",I645&gt;$C$4),"超龄","正确")),"证件号码错误")))</f>
        <v/>
      </c>
      <c r="K645" s="42"/>
      <c r="L645" s="41"/>
      <c r="M645" s="42"/>
      <c r="N645" s="66"/>
      <c r="O645" s="66"/>
    </row>
    <row r="646" customHeight="1" spans="2:15">
      <c r="B646" s="41">
        <v>637</v>
      </c>
      <c r="C646" s="41"/>
      <c r="D646" s="41"/>
      <c r="E646" s="42"/>
      <c r="F646" s="42"/>
      <c r="G646" s="44" t="str">
        <f t="shared" si="27"/>
        <v/>
      </c>
      <c r="H646" s="41" t="str">
        <f t="shared" si="28"/>
        <v/>
      </c>
      <c r="I646" s="41" t="str">
        <f ca="1" t="shared" si="29"/>
        <v/>
      </c>
      <c r="J646" s="41" t="str">
        <f ca="1">IF(F646="","",IF(LEN(F646)&lt;&gt;18,"证件号码长度错误",IF(MID("10X98765432",(MOD(SUMPRODUCT(MID(F646,ROW(INDIRECT("1:17")),1)*{7;9;10;5;8;4;2;1;6;3;7;9;10;5;8;4;2}),11)+1),1)=RIGHT(F646),IF(AND(G646="女",I646&gt;$C$3),"超龄",IF(AND(G646="男",I646&gt;$C$4),"超龄","正确")),"证件号码错误")))</f>
        <v/>
      </c>
      <c r="K646" s="42"/>
      <c r="L646" s="41"/>
      <c r="M646" s="42"/>
      <c r="N646" s="66"/>
      <c r="O646" s="66"/>
    </row>
    <row r="647" customHeight="1" spans="2:15">
      <c r="B647" s="41">
        <v>638</v>
      </c>
      <c r="C647" s="41"/>
      <c r="D647" s="41"/>
      <c r="E647" s="42"/>
      <c r="F647" s="42"/>
      <c r="G647" s="44" t="str">
        <f t="shared" si="27"/>
        <v/>
      </c>
      <c r="H647" s="41" t="str">
        <f t="shared" si="28"/>
        <v/>
      </c>
      <c r="I647" s="41" t="str">
        <f ca="1" t="shared" si="29"/>
        <v/>
      </c>
      <c r="J647" s="41" t="str">
        <f ca="1">IF(F647="","",IF(LEN(F647)&lt;&gt;18,"证件号码长度错误",IF(MID("10X98765432",(MOD(SUMPRODUCT(MID(F647,ROW(INDIRECT("1:17")),1)*{7;9;10;5;8;4;2;1;6;3;7;9;10;5;8;4;2}),11)+1),1)=RIGHT(F647),IF(AND(G647="女",I647&gt;$C$3),"超龄",IF(AND(G647="男",I647&gt;$C$4),"超龄","正确")),"证件号码错误")))</f>
        <v/>
      </c>
      <c r="K647" s="42"/>
      <c r="L647" s="41"/>
      <c r="M647" s="42"/>
      <c r="N647" s="66"/>
      <c r="O647" s="66"/>
    </row>
    <row r="648" customHeight="1" spans="2:15">
      <c r="B648" s="41">
        <v>639</v>
      </c>
      <c r="C648" s="41"/>
      <c r="D648" s="41"/>
      <c r="E648" s="42"/>
      <c r="F648" s="42"/>
      <c r="G648" s="44" t="str">
        <f t="shared" si="27"/>
        <v/>
      </c>
      <c r="H648" s="41" t="str">
        <f t="shared" si="28"/>
        <v/>
      </c>
      <c r="I648" s="41" t="str">
        <f ca="1" t="shared" si="29"/>
        <v/>
      </c>
      <c r="J648" s="41" t="str">
        <f ca="1">IF(F648="","",IF(LEN(F648)&lt;&gt;18,"证件号码长度错误",IF(MID("10X98765432",(MOD(SUMPRODUCT(MID(F648,ROW(INDIRECT("1:17")),1)*{7;9;10;5;8;4;2;1;6;3;7;9;10;5;8;4;2}),11)+1),1)=RIGHT(F648),IF(AND(G648="女",I648&gt;$C$3),"超龄",IF(AND(G648="男",I648&gt;$C$4),"超龄","正确")),"证件号码错误")))</f>
        <v/>
      </c>
      <c r="K648" s="42"/>
      <c r="L648" s="41"/>
      <c r="M648" s="42"/>
      <c r="N648" s="66"/>
      <c r="O648" s="66"/>
    </row>
    <row r="649" customHeight="1" spans="2:15">
      <c r="B649" s="41">
        <v>640</v>
      </c>
      <c r="C649" s="41"/>
      <c r="D649" s="41"/>
      <c r="E649" s="42"/>
      <c r="F649" s="42"/>
      <c r="G649" s="44" t="str">
        <f t="shared" si="27"/>
        <v/>
      </c>
      <c r="H649" s="41" t="str">
        <f t="shared" si="28"/>
        <v/>
      </c>
      <c r="I649" s="41" t="str">
        <f ca="1" t="shared" si="29"/>
        <v/>
      </c>
      <c r="J649" s="41" t="str">
        <f ca="1">IF(F649="","",IF(LEN(F649)&lt;&gt;18,"证件号码长度错误",IF(MID("10X98765432",(MOD(SUMPRODUCT(MID(F649,ROW(INDIRECT("1:17")),1)*{7;9;10;5;8;4;2;1;6;3;7;9;10;5;8;4;2}),11)+1),1)=RIGHT(F649),IF(AND(G649="女",I649&gt;$C$3),"超龄",IF(AND(G649="男",I649&gt;$C$4),"超龄","正确")),"证件号码错误")))</f>
        <v/>
      </c>
      <c r="K649" s="42"/>
      <c r="L649" s="41"/>
      <c r="M649" s="42"/>
      <c r="N649" s="66"/>
      <c r="O649" s="66"/>
    </row>
    <row r="650" customHeight="1" spans="2:15">
      <c r="B650" s="41">
        <v>641</v>
      </c>
      <c r="C650" s="41"/>
      <c r="D650" s="41"/>
      <c r="E650" s="42"/>
      <c r="F650" s="42"/>
      <c r="G650" s="44" t="str">
        <f t="shared" si="27"/>
        <v/>
      </c>
      <c r="H650" s="41" t="str">
        <f t="shared" si="28"/>
        <v/>
      </c>
      <c r="I650" s="41" t="str">
        <f ca="1" t="shared" si="29"/>
        <v/>
      </c>
      <c r="J650" s="41" t="str">
        <f ca="1">IF(F650="","",IF(LEN(F650)&lt;&gt;18,"证件号码长度错误",IF(MID("10X98765432",(MOD(SUMPRODUCT(MID(F650,ROW(INDIRECT("1:17")),1)*{7;9;10;5;8;4;2;1;6;3;7;9;10;5;8;4;2}),11)+1),1)=RIGHT(F650),IF(AND(G650="女",I650&gt;$C$3),"超龄",IF(AND(G650="男",I650&gt;$C$4),"超龄","正确")),"证件号码错误")))</f>
        <v/>
      </c>
      <c r="K650" s="42"/>
      <c r="L650" s="41"/>
      <c r="M650" s="42"/>
      <c r="N650" s="66"/>
      <c r="O650" s="66"/>
    </row>
    <row r="651" customHeight="1" spans="2:15">
      <c r="B651" s="41">
        <v>642</v>
      </c>
      <c r="C651" s="41"/>
      <c r="D651" s="41"/>
      <c r="E651" s="42"/>
      <c r="F651" s="42"/>
      <c r="G651" s="44" t="str">
        <f t="shared" ref="G651:G714" si="30">IF(ISBLANK(F651),"",IF(MOD(MID(F651,17,1),2)=1,"男","女"))</f>
        <v/>
      </c>
      <c r="H651" s="41" t="str">
        <f t="shared" ref="H651:H714" si="31">IF($C$5="年月日",TEXT(MID(F651,7,8),"0000年00月00日"),IF($C$5="斜杠",IF(F651="","",MID(F651,7,4)&amp;"/"&amp;MID(F651,11,2)&amp;"/"&amp;MID(F651,13,2)),IF($C$5="横杠",TEXT(MID(F651,7,8),"0000-00-00"),IF($C$5="数字",TEXT(MID(F651,7,8),"00000000"),""))))</f>
        <v/>
      </c>
      <c r="I651" s="41" t="str">
        <f ca="1" t="shared" ref="I651:I714" si="32">IF(F651="","",DATEDIF(TEXT(MID(F651,7,8),"0000-00-00"),TODAY(),"Y"))</f>
        <v/>
      </c>
      <c r="J651" s="41" t="str">
        <f ca="1">IF(F651="","",IF(LEN(F651)&lt;&gt;18,"证件号码长度错误",IF(MID("10X98765432",(MOD(SUMPRODUCT(MID(F651,ROW(INDIRECT("1:17")),1)*{7;9;10;5;8;4;2;1;6;3;7;9;10;5;8;4;2}),11)+1),1)=RIGHT(F651),IF(AND(G651="女",I651&gt;$C$3),"超龄",IF(AND(G651="男",I651&gt;$C$4),"超龄","正确")),"证件号码错误")))</f>
        <v/>
      </c>
      <c r="K651" s="42"/>
      <c r="L651" s="41"/>
      <c r="M651" s="42"/>
      <c r="N651" s="66"/>
      <c r="O651" s="66"/>
    </row>
    <row r="652" customHeight="1" spans="2:15">
      <c r="B652" s="41">
        <v>643</v>
      </c>
      <c r="C652" s="41"/>
      <c r="D652" s="41"/>
      <c r="E652" s="42"/>
      <c r="F652" s="42"/>
      <c r="G652" s="44" t="str">
        <f t="shared" si="30"/>
        <v/>
      </c>
      <c r="H652" s="41" t="str">
        <f t="shared" si="31"/>
        <v/>
      </c>
      <c r="I652" s="41" t="str">
        <f ca="1" t="shared" si="32"/>
        <v/>
      </c>
      <c r="J652" s="41" t="str">
        <f ca="1">IF(F652="","",IF(LEN(F652)&lt;&gt;18,"证件号码长度错误",IF(MID("10X98765432",(MOD(SUMPRODUCT(MID(F652,ROW(INDIRECT("1:17")),1)*{7;9;10;5;8;4;2;1;6;3;7;9;10;5;8;4;2}),11)+1),1)=RIGHT(F652),IF(AND(G652="女",I652&gt;$C$3),"超龄",IF(AND(G652="男",I652&gt;$C$4),"超龄","正确")),"证件号码错误")))</f>
        <v/>
      </c>
      <c r="K652" s="42"/>
      <c r="L652" s="41"/>
      <c r="M652" s="42"/>
      <c r="N652" s="66"/>
      <c r="O652" s="66"/>
    </row>
    <row r="653" customHeight="1" spans="2:15">
      <c r="B653" s="41">
        <v>644</v>
      </c>
      <c r="C653" s="41"/>
      <c r="D653" s="41"/>
      <c r="E653" s="42"/>
      <c r="F653" s="42"/>
      <c r="G653" s="44" t="str">
        <f t="shared" si="30"/>
        <v/>
      </c>
      <c r="H653" s="41" t="str">
        <f t="shared" si="31"/>
        <v/>
      </c>
      <c r="I653" s="41" t="str">
        <f ca="1" t="shared" si="32"/>
        <v/>
      </c>
      <c r="J653" s="41" t="str">
        <f ca="1">IF(F653="","",IF(LEN(F653)&lt;&gt;18,"证件号码长度错误",IF(MID("10X98765432",(MOD(SUMPRODUCT(MID(F653,ROW(INDIRECT("1:17")),1)*{7;9;10;5;8;4;2;1;6;3;7;9;10;5;8;4;2}),11)+1),1)=RIGHT(F653),IF(AND(G653="女",I653&gt;$C$3),"超龄",IF(AND(G653="男",I653&gt;$C$4),"超龄","正确")),"证件号码错误")))</f>
        <v/>
      </c>
      <c r="K653" s="42"/>
      <c r="L653" s="41"/>
      <c r="M653" s="42"/>
      <c r="N653" s="66"/>
      <c r="O653" s="66"/>
    </row>
    <row r="654" customHeight="1" spans="2:15">
      <c r="B654" s="41">
        <v>645</v>
      </c>
      <c r="C654" s="41"/>
      <c r="D654" s="41"/>
      <c r="E654" s="42"/>
      <c r="F654" s="42"/>
      <c r="G654" s="44" t="str">
        <f t="shared" si="30"/>
        <v/>
      </c>
      <c r="H654" s="41" t="str">
        <f t="shared" si="31"/>
        <v/>
      </c>
      <c r="I654" s="41" t="str">
        <f ca="1" t="shared" si="32"/>
        <v/>
      </c>
      <c r="J654" s="41" t="str">
        <f ca="1">IF(F654="","",IF(LEN(F654)&lt;&gt;18,"证件号码长度错误",IF(MID("10X98765432",(MOD(SUMPRODUCT(MID(F654,ROW(INDIRECT("1:17")),1)*{7;9;10;5;8;4;2;1;6;3;7;9;10;5;8;4;2}),11)+1),1)=RIGHT(F654),IF(AND(G654="女",I654&gt;$C$3),"超龄",IF(AND(G654="男",I654&gt;$C$4),"超龄","正确")),"证件号码错误")))</f>
        <v/>
      </c>
      <c r="K654" s="42"/>
      <c r="L654" s="41"/>
      <c r="M654" s="42"/>
      <c r="N654" s="66"/>
      <c r="O654" s="66"/>
    </row>
    <row r="655" customHeight="1" spans="2:15">
      <c r="B655" s="41">
        <v>646</v>
      </c>
      <c r="C655" s="41"/>
      <c r="D655" s="41"/>
      <c r="E655" s="42"/>
      <c r="F655" s="42"/>
      <c r="G655" s="44" t="str">
        <f t="shared" si="30"/>
        <v/>
      </c>
      <c r="H655" s="41" t="str">
        <f t="shared" si="31"/>
        <v/>
      </c>
      <c r="I655" s="41" t="str">
        <f ca="1" t="shared" si="32"/>
        <v/>
      </c>
      <c r="J655" s="41" t="str">
        <f ca="1">IF(F655="","",IF(LEN(F655)&lt;&gt;18,"证件号码长度错误",IF(MID("10X98765432",(MOD(SUMPRODUCT(MID(F655,ROW(INDIRECT("1:17")),1)*{7;9;10;5;8;4;2;1;6;3;7;9;10;5;8;4;2}),11)+1),1)=RIGHT(F655),IF(AND(G655="女",I655&gt;$C$3),"超龄",IF(AND(G655="男",I655&gt;$C$4),"超龄","正确")),"证件号码错误")))</f>
        <v/>
      </c>
      <c r="K655" s="42"/>
      <c r="L655" s="41"/>
      <c r="M655" s="42"/>
      <c r="N655" s="66"/>
      <c r="O655" s="66"/>
    </row>
    <row r="656" customHeight="1" spans="2:15">
      <c r="B656" s="41">
        <v>647</v>
      </c>
      <c r="C656" s="41"/>
      <c r="D656" s="41"/>
      <c r="E656" s="42"/>
      <c r="F656" s="42"/>
      <c r="G656" s="44" t="str">
        <f t="shared" si="30"/>
        <v/>
      </c>
      <c r="H656" s="41" t="str">
        <f t="shared" si="31"/>
        <v/>
      </c>
      <c r="I656" s="41" t="str">
        <f ca="1" t="shared" si="32"/>
        <v/>
      </c>
      <c r="J656" s="41" t="str">
        <f ca="1">IF(F656="","",IF(LEN(F656)&lt;&gt;18,"证件号码长度错误",IF(MID("10X98765432",(MOD(SUMPRODUCT(MID(F656,ROW(INDIRECT("1:17")),1)*{7;9;10;5;8;4;2;1;6;3;7;9;10;5;8;4;2}),11)+1),1)=RIGHT(F656),IF(AND(G656="女",I656&gt;$C$3),"超龄",IF(AND(G656="男",I656&gt;$C$4),"超龄","正确")),"证件号码错误")))</f>
        <v/>
      </c>
      <c r="K656" s="42"/>
      <c r="L656" s="41"/>
      <c r="M656" s="42"/>
      <c r="N656" s="66"/>
      <c r="O656" s="66"/>
    </row>
    <row r="657" customHeight="1" spans="2:15">
      <c r="B657" s="41">
        <v>648</v>
      </c>
      <c r="C657" s="41"/>
      <c r="D657" s="41"/>
      <c r="E657" s="42"/>
      <c r="F657" s="42"/>
      <c r="G657" s="44" t="str">
        <f t="shared" si="30"/>
        <v/>
      </c>
      <c r="H657" s="41" t="str">
        <f t="shared" si="31"/>
        <v/>
      </c>
      <c r="I657" s="41" t="str">
        <f ca="1" t="shared" si="32"/>
        <v/>
      </c>
      <c r="J657" s="41" t="str">
        <f ca="1">IF(F657="","",IF(LEN(F657)&lt;&gt;18,"证件号码长度错误",IF(MID("10X98765432",(MOD(SUMPRODUCT(MID(F657,ROW(INDIRECT("1:17")),1)*{7;9;10;5;8;4;2;1;6;3;7;9;10;5;8;4;2}),11)+1),1)=RIGHT(F657),IF(AND(G657="女",I657&gt;$C$3),"超龄",IF(AND(G657="男",I657&gt;$C$4),"超龄","正确")),"证件号码错误")))</f>
        <v/>
      </c>
      <c r="K657" s="42"/>
      <c r="L657" s="41"/>
      <c r="M657" s="42"/>
      <c r="N657" s="66"/>
      <c r="O657" s="66"/>
    </row>
    <row r="658" customHeight="1" spans="2:15">
      <c r="B658" s="41">
        <v>649</v>
      </c>
      <c r="C658" s="41"/>
      <c r="D658" s="41"/>
      <c r="E658" s="42"/>
      <c r="F658" s="42"/>
      <c r="G658" s="44" t="str">
        <f t="shared" si="30"/>
        <v/>
      </c>
      <c r="H658" s="41" t="str">
        <f t="shared" si="31"/>
        <v/>
      </c>
      <c r="I658" s="41" t="str">
        <f ca="1" t="shared" si="32"/>
        <v/>
      </c>
      <c r="J658" s="41" t="str">
        <f ca="1">IF(F658="","",IF(LEN(F658)&lt;&gt;18,"证件号码长度错误",IF(MID("10X98765432",(MOD(SUMPRODUCT(MID(F658,ROW(INDIRECT("1:17")),1)*{7;9;10;5;8;4;2;1;6;3;7;9;10;5;8;4;2}),11)+1),1)=RIGHT(F658),IF(AND(G658="女",I658&gt;$C$3),"超龄",IF(AND(G658="男",I658&gt;$C$4),"超龄","正确")),"证件号码错误")))</f>
        <v/>
      </c>
      <c r="K658" s="42"/>
      <c r="L658" s="41"/>
      <c r="M658" s="42"/>
      <c r="N658" s="66"/>
      <c r="O658" s="66"/>
    </row>
    <row r="659" customHeight="1" spans="2:15">
      <c r="B659" s="41">
        <v>650</v>
      </c>
      <c r="C659" s="41"/>
      <c r="D659" s="41"/>
      <c r="E659" s="42"/>
      <c r="F659" s="42"/>
      <c r="G659" s="44" t="str">
        <f t="shared" si="30"/>
        <v/>
      </c>
      <c r="H659" s="41" t="str">
        <f t="shared" si="31"/>
        <v/>
      </c>
      <c r="I659" s="41" t="str">
        <f ca="1" t="shared" si="32"/>
        <v/>
      </c>
      <c r="J659" s="41" t="str">
        <f ca="1">IF(F659="","",IF(LEN(F659)&lt;&gt;18,"证件号码长度错误",IF(MID("10X98765432",(MOD(SUMPRODUCT(MID(F659,ROW(INDIRECT("1:17")),1)*{7;9;10;5;8;4;2;1;6;3;7;9;10;5;8;4;2}),11)+1),1)=RIGHT(F659),IF(AND(G659="女",I659&gt;$C$3),"超龄",IF(AND(G659="男",I659&gt;$C$4),"超龄","正确")),"证件号码错误")))</f>
        <v/>
      </c>
      <c r="K659" s="42"/>
      <c r="L659" s="41"/>
      <c r="M659" s="42"/>
      <c r="N659" s="66"/>
      <c r="O659" s="66"/>
    </row>
    <row r="660" customHeight="1" spans="2:15">
      <c r="B660" s="41">
        <v>651</v>
      </c>
      <c r="C660" s="41"/>
      <c r="D660" s="41"/>
      <c r="E660" s="42"/>
      <c r="F660" s="42"/>
      <c r="G660" s="44" t="str">
        <f t="shared" si="30"/>
        <v/>
      </c>
      <c r="H660" s="41" t="str">
        <f t="shared" si="31"/>
        <v/>
      </c>
      <c r="I660" s="41" t="str">
        <f ca="1" t="shared" si="32"/>
        <v/>
      </c>
      <c r="J660" s="41" t="str">
        <f ca="1">IF(F660="","",IF(LEN(F660)&lt;&gt;18,"证件号码长度错误",IF(MID("10X98765432",(MOD(SUMPRODUCT(MID(F660,ROW(INDIRECT("1:17")),1)*{7;9;10;5;8;4;2;1;6;3;7;9;10;5;8;4;2}),11)+1),1)=RIGHT(F660),IF(AND(G660="女",I660&gt;$C$3),"超龄",IF(AND(G660="男",I660&gt;$C$4),"超龄","正确")),"证件号码错误")))</f>
        <v/>
      </c>
      <c r="K660" s="42"/>
      <c r="L660" s="41"/>
      <c r="M660" s="42"/>
      <c r="N660" s="66"/>
      <c r="O660" s="66"/>
    </row>
    <row r="661" customHeight="1" spans="2:15">
      <c r="B661" s="41">
        <v>652</v>
      </c>
      <c r="C661" s="41"/>
      <c r="D661" s="41"/>
      <c r="E661" s="42"/>
      <c r="F661" s="42"/>
      <c r="G661" s="44" t="str">
        <f t="shared" si="30"/>
        <v/>
      </c>
      <c r="H661" s="41" t="str">
        <f t="shared" si="31"/>
        <v/>
      </c>
      <c r="I661" s="41" t="str">
        <f ca="1" t="shared" si="32"/>
        <v/>
      </c>
      <c r="J661" s="41" t="str">
        <f ca="1">IF(F661="","",IF(LEN(F661)&lt;&gt;18,"证件号码长度错误",IF(MID("10X98765432",(MOD(SUMPRODUCT(MID(F661,ROW(INDIRECT("1:17")),1)*{7;9;10;5;8;4;2;1;6;3;7;9;10;5;8;4;2}),11)+1),1)=RIGHT(F661),IF(AND(G661="女",I661&gt;$C$3),"超龄",IF(AND(G661="男",I661&gt;$C$4),"超龄","正确")),"证件号码错误")))</f>
        <v/>
      </c>
      <c r="K661" s="42"/>
      <c r="L661" s="41"/>
      <c r="M661" s="42"/>
      <c r="N661" s="66"/>
      <c r="O661" s="66"/>
    </row>
    <row r="662" customHeight="1" spans="2:15">
      <c r="B662" s="41">
        <v>653</v>
      </c>
      <c r="C662" s="41"/>
      <c r="D662" s="41"/>
      <c r="E662" s="42"/>
      <c r="F662" s="42"/>
      <c r="G662" s="44" t="str">
        <f t="shared" si="30"/>
        <v/>
      </c>
      <c r="H662" s="41" t="str">
        <f t="shared" si="31"/>
        <v/>
      </c>
      <c r="I662" s="41" t="str">
        <f ca="1" t="shared" si="32"/>
        <v/>
      </c>
      <c r="J662" s="41" t="str">
        <f ca="1">IF(F662="","",IF(LEN(F662)&lt;&gt;18,"证件号码长度错误",IF(MID("10X98765432",(MOD(SUMPRODUCT(MID(F662,ROW(INDIRECT("1:17")),1)*{7;9;10;5;8;4;2;1;6;3;7;9;10;5;8;4;2}),11)+1),1)=RIGHT(F662),IF(AND(G662="女",I662&gt;$C$3),"超龄",IF(AND(G662="男",I662&gt;$C$4),"超龄","正确")),"证件号码错误")))</f>
        <v/>
      </c>
      <c r="K662" s="42"/>
      <c r="L662" s="41"/>
      <c r="M662" s="42"/>
      <c r="N662" s="66"/>
      <c r="O662" s="66"/>
    </row>
    <row r="663" customHeight="1" spans="2:15">
      <c r="B663" s="41">
        <v>654</v>
      </c>
      <c r="C663" s="41"/>
      <c r="D663" s="41"/>
      <c r="E663" s="42"/>
      <c r="F663" s="42"/>
      <c r="G663" s="44" t="str">
        <f t="shared" si="30"/>
        <v/>
      </c>
      <c r="H663" s="41" t="str">
        <f t="shared" si="31"/>
        <v/>
      </c>
      <c r="I663" s="41" t="str">
        <f ca="1" t="shared" si="32"/>
        <v/>
      </c>
      <c r="J663" s="41" t="str">
        <f ca="1">IF(F663="","",IF(LEN(F663)&lt;&gt;18,"证件号码长度错误",IF(MID("10X98765432",(MOD(SUMPRODUCT(MID(F663,ROW(INDIRECT("1:17")),1)*{7;9;10;5;8;4;2;1;6;3;7;9;10;5;8;4;2}),11)+1),1)=RIGHT(F663),IF(AND(G663="女",I663&gt;$C$3),"超龄",IF(AND(G663="男",I663&gt;$C$4),"超龄","正确")),"证件号码错误")))</f>
        <v/>
      </c>
      <c r="K663" s="42"/>
      <c r="L663" s="41"/>
      <c r="M663" s="42"/>
      <c r="N663" s="66"/>
      <c r="O663" s="66"/>
    </row>
    <row r="664" customHeight="1" spans="2:15">
      <c r="B664" s="41">
        <v>655</v>
      </c>
      <c r="C664" s="41"/>
      <c r="D664" s="41"/>
      <c r="E664" s="42"/>
      <c r="F664" s="42"/>
      <c r="G664" s="44" t="str">
        <f t="shared" si="30"/>
        <v/>
      </c>
      <c r="H664" s="41" t="str">
        <f t="shared" si="31"/>
        <v/>
      </c>
      <c r="I664" s="41" t="str">
        <f ca="1" t="shared" si="32"/>
        <v/>
      </c>
      <c r="J664" s="41" t="str">
        <f ca="1">IF(F664="","",IF(LEN(F664)&lt;&gt;18,"证件号码长度错误",IF(MID("10X98765432",(MOD(SUMPRODUCT(MID(F664,ROW(INDIRECT("1:17")),1)*{7;9;10;5;8;4;2;1;6;3;7;9;10;5;8;4;2}),11)+1),1)=RIGHT(F664),IF(AND(G664="女",I664&gt;$C$3),"超龄",IF(AND(G664="男",I664&gt;$C$4),"超龄","正确")),"证件号码错误")))</f>
        <v/>
      </c>
      <c r="K664" s="42"/>
      <c r="L664" s="41"/>
      <c r="M664" s="42"/>
      <c r="N664" s="66"/>
      <c r="O664" s="66"/>
    </row>
    <row r="665" customHeight="1" spans="2:15">
      <c r="B665" s="41">
        <v>656</v>
      </c>
      <c r="C665" s="41"/>
      <c r="D665" s="41"/>
      <c r="E665" s="42"/>
      <c r="F665" s="42"/>
      <c r="G665" s="44" t="str">
        <f t="shared" si="30"/>
        <v/>
      </c>
      <c r="H665" s="41" t="str">
        <f t="shared" si="31"/>
        <v/>
      </c>
      <c r="I665" s="41" t="str">
        <f ca="1" t="shared" si="32"/>
        <v/>
      </c>
      <c r="J665" s="41" t="str">
        <f ca="1">IF(F665="","",IF(LEN(F665)&lt;&gt;18,"证件号码长度错误",IF(MID("10X98765432",(MOD(SUMPRODUCT(MID(F665,ROW(INDIRECT("1:17")),1)*{7;9;10;5;8;4;2;1;6;3;7;9;10;5;8;4;2}),11)+1),1)=RIGHT(F665),IF(AND(G665="女",I665&gt;$C$3),"超龄",IF(AND(G665="男",I665&gt;$C$4),"超龄","正确")),"证件号码错误")))</f>
        <v/>
      </c>
      <c r="K665" s="42"/>
      <c r="L665" s="41"/>
      <c r="M665" s="42"/>
      <c r="N665" s="66"/>
      <c r="O665" s="66"/>
    </row>
    <row r="666" customHeight="1" spans="2:15">
      <c r="B666" s="41">
        <v>657</v>
      </c>
      <c r="C666" s="41"/>
      <c r="D666" s="41"/>
      <c r="E666" s="42"/>
      <c r="F666" s="42"/>
      <c r="G666" s="44" t="str">
        <f t="shared" si="30"/>
        <v/>
      </c>
      <c r="H666" s="41" t="str">
        <f t="shared" si="31"/>
        <v/>
      </c>
      <c r="I666" s="41" t="str">
        <f ca="1" t="shared" si="32"/>
        <v/>
      </c>
      <c r="J666" s="41" t="str">
        <f ca="1">IF(F666="","",IF(LEN(F666)&lt;&gt;18,"证件号码长度错误",IF(MID("10X98765432",(MOD(SUMPRODUCT(MID(F666,ROW(INDIRECT("1:17")),1)*{7;9;10;5;8;4;2;1;6;3;7;9;10;5;8;4;2}),11)+1),1)=RIGHT(F666),IF(AND(G666="女",I666&gt;$C$3),"超龄",IF(AND(G666="男",I666&gt;$C$4),"超龄","正确")),"证件号码错误")))</f>
        <v/>
      </c>
      <c r="K666" s="42"/>
      <c r="L666" s="41"/>
      <c r="M666" s="42"/>
      <c r="N666" s="66"/>
      <c r="O666" s="66"/>
    </row>
    <row r="667" customHeight="1" spans="2:15">
      <c r="B667" s="41">
        <v>658</v>
      </c>
      <c r="C667" s="41"/>
      <c r="D667" s="41"/>
      <c r="E667" s="42"/>
      <c r="F667" s="42"/>
      <c r="G667" s="44" t="str">
        <f t="shared" si="30"/>
        <v/>
      </c>
      <c r="H667" s="41" t="str">
        <f t="shared" si="31"/>
        <v/>
      </c>
      <c r="I667" s="41" t="str">
        <f ca="1" t="shared" si="32"/>
        <v/>
      </c>
      <c r="J667" s="41" t="str">
        <f ca="1">IF(F667="","",IF(LEN(F667)&lt;&gt;18,"证件号码长度错误",IF(MID("10X98765432",(MOD(SUMPRODUCT(MID(F667,ROW(INDIRECT("1:17")),1)*{7;9;10;5;8;4;2;1;6;3;7;9;10;5;8;4;2}),11)+1),1)=RIGHT(F667),IF(AND(G667="女",I667&gt;$C$3),"超龄",IF(AND(G667="男",I667&gt;$C$4),"超龄","正确")),"证件号码错误")))</f>
        <v/>
      </c>
      <c r="K667" s="42"/>
      <c r="L667" s="41"/>
      <c r="M667" s="42"/>
      <c r="N667" s="66"/>
      <c r="O667" s="66"/>
    </row>
    <row r="668" customHeight="1" spans="2:15">
      <c r="B668" s="41">
        <v>659</v>
      </c>
      <c r="C668" s="41"/>
      <c r="D668" s="41"/>
      <c r="E668" s="42"/>
      <c r="F668" s="42"/>
      <c r="G668" s="44" t="str">
        <f t="shared" si="30"/>
        <v/>
      </c>
      <c r="H668" s="41" t="str">
        <f t="shared" si="31"/>
        <v/>
      </c>
      <c r="I668" s="41" t="str">
        <f ca="1" t="shared" si="32"/>
        <v/>
      </c>
      <c r="J668" s="41" t="str">
        <f ca="1">IF(F668="","",IF(LEN(F668)&lt;&gt;18,"证件号码长度错误",IF(MID("10X98765432",(MOD(SUMPRODUCT(MID(F668,ROW(INDIRECT("1:17")),1)*{7;9;10;5;8;4;2;1;6;3;7;9;10;5;8;4;2}),11)+1),1)=RIGHT(F668),IF(AND(G668="女",I668&gt;$C$3),"超龄",IF(AND(G668="男",I668&gt;$C$4),"超龄","正确")),"证件号码错误")))</f>
        <v/>
      </c>
      <c r="K668" s="42"/>
      <c r="L668" s="41"/>
      <c r="M668" s="42"/>
      <c r="N668" s="66"/>
      <c r="O668" s="66"/>
    </row>
    <row r="669" customHeight="1" spans="2:15">
      <c r="B669" s="41">
        <v>660</v>
      </c>
      <c r="C669" s="41"/>
      <c r="D669" s="41"/>
      <c r="E669" s="42"/>
      <c r="F669" s="42"/>
      <c r="G669" s="44" t="str">
        <f t="shared" si="30"/>
        <v/>
      </c>
      <c r="H669" s="41" t="str">
        <f t="shared" si="31"/>
        <v/>
      </c>
      <c r="I669" s="41" t="str">
        <f ca="1" t="shared" si="32"/>
        <v/>
      </c>
      <c r="J669" s="41" t="str">
        <f ca="1">IF(F669="","",IF(LEN(F669)&lt;&gt;18,"证件号码长度错误",IF(MID("10X98765432",(MOD(SUMPRODUCT(MID(F669,ROW(INDIRECT("1:17")),1)*{7;9;10;5;8;4;2;1;6;3;7;9;10;5;8;4;2}),11)+1),1)=RIGHT(F669),IF(AND(G669="女",I669&gt;$C$3),"超龄",IF(AND(G669="男",I669&gt;$C$4),"超龄","正确")),"证件号码错误")))</f>
        <v/>
      </c>
      <c r="K669" s="42"/>
      <c r="L669" s="41"/>
      <c r="M669" s="42"/>
      <c r="N669" s="66"/>
      <c r="O669" s="66"/>
    </row>
    <row r="670" customHeight="1" spans="2:15">
      <c r="B670" s="41">
        <v>661</v>
      </c>
      <c r="C670" s="41"/>
      <c r="D670" s="41"/>
      <c r="E670" s="42"/>
      <c r="F670" s="42"/>
      <c r="G670" s="44" t="str">
        <f t="shared" si="30"/>
        <v/>
      </c>
      <c r="H670" s="41" t="str">
        <f t="shared" si="31"/>
        <v/>
      </c>
      <c r="I670" s="41" t="str">
        <f ca="1" t="shared" si="32"/>
        <v/>
      </c>
      <c r="J670" s="41" t="str">
        <f ca="1">IF(F670="","",IF(LEN(F670)&lt;&gt;18,"证件号码长度错误",IF(MID("10X98765432",(MOD(SUMPRODUCT(MID(F670,ROW(INDIRECT("1:17")),1)*{7;9;10;5;8;4;2;1;6;3;7;9;10;5;8;4;2}),11)+1),1)=RIGHT(F670),IF(AND(G670="女",I670&gt;$C$3),"超龄",IF(AND(G670="男",I670&gt;$C$4),"超龄","正确")),"证件号码错误")))</f>
        <v/>
      </c>
      <c r="K670" s="42"/>
      <c r="L670" s="41"/>
      <c r="M670" s="42"/>
      <c r="N670" s="66"/>
      <c r="O670" s="66"/>
    </row>
    <row r="671" customHeight="1" spans="2:15">
      <c r="B671" s="41">
        <v>662</v>
      </c>
      <c r="C671" s="41"/>
      <c r="D671" s="41"/>
      <c r="E671" s="42"/>
      <c r="F671" s="42"/>
      <c r="G671" s="44" t="str">
        <f t="shared" si="30"/>
        <v/>
      </c>
      <c r="H671" s="41" t="str">
        <f t="shared" si="31"/>
        <v/>
      </c>
      <c r="I671" s="41" t="str">
        <f ca="1" t="shared" si="32"/>
        <v/>
      </c>
      <c r="J671" s="41" t="str">
        <f ca="1">IF(F671="","",IF(LEN(F671)&lt;&gt;18,"证件号码长度错误",IF(MID("10X98765432",(MOD(SUMPRODUCT(MID(F671,ROW(INDIRECT("1:17")),1)*{7;9;10;5;8;4;2;1;6;3;7;9;10;5;8;4;2}),11)+1),1)=RIGHT(F671),IF(AND(G671="女",I671&gt;$C$3),"超龄",IF(AND(G671="男",I671&gt;$C$4),"超龄","正确")),"证件号码错误")))</f>
        <v/>
      </c>
      <c r="K671" s="42"/>
      <c r="L671" s="41"/>
      <c r="M671" s="42"/>
      <c r="N671" s="66"/>
      <c r="O671" s="66"/>
    </row>
    <row r="672" customHeight="1" spans="2:15">
      <c r="B672" s="41">
        <v>663</v>
      </c>
      <c r="C672" s="41"/>
      <c r="D672" s="41"/>
      <c r="E672" s="42"/>
      <c r="F672" s="42"/>
      <c r="G672" s="44" t="str">
        <f t="shared" si="30"/>
        <v/>
      </c>
      <c r="H672" s="41" t="str">
        <f t="shared" si="31"/>
        <v/>
      </c>
      <c r="I672" s="41" t="str">
        <f ca="1" t="shared" si="32"/>
        <v/>
      </c>
      <c r="J672" s="41" t="str">
        <f ca="1">IF(F672="","",IF(LEN(F672)&lt;&gt;18,"证件号码长度错误",IF(MID("10X98765432",(MOD(SUMPRODUCT(MID(F672,ROW(INDIRECT("1:17")),1)*{7;9;10;5;8;4;2;1;6;3;7;9;10;5;8;4;2}),11)+1),1)=RIGHT(F672),IF(AND(G672="女",I672&gt;$C$3),"超龄",IF(AND(G672="男",I672&gt;$C$4),"超龄","正确")),"证件号码错误")))</f>
        <v/>
      </c>
      <c r="K672" s="42"/>
      <c r="L672" s="41"/>
      <c r="M672" s="42"/>
      <c r="N672" s="66"/>
      <c r="O672" s="66"/>
    </row>
    <row r="673" customHeight="1" spans="2:15">
      <c r="B673" s="41">
        <v>664</v>
      </c>
      <c r="C673" s="41"/>
      <c r="D673" s="41"/>
      <c r="E673" s="42"/>
      <c r="F673" s="42"/>
      <c r="G673" s="44" t="str">
        <f t="shared" si="30"/>
        <v/>
      </c>
      <c r="H673" s="41" t="str">
        <f t="shared" si="31"/>
        <v/>
      </c>
      <c r="I673" s="41" t="str">
        <f ca="1" t="shared" si="32"/>
        <v/>
      </c>
      <c r="J673" s="41" t="str">
        <f ca="1">IF(F673="","",IF(LEN(F673)&lt;&gt;18,"证件号码长度错误",IF(MID("10X98765432",(MOD(SUMPRODUCT(MID(F673,ROW(INDIRECT("1:17")),1)*{7;9;10;5;8;4;2;1;6;3;7;9;10;5;8;4;2}),11)+1),1)=RIGHT(F673),IF(AND(G673="女",I673&gt;$C$3),"超龄",IF(AND(G673="男",I673&gt;$C$4),"超龄","正确")),"证件号码错误")))</f>
        <v/>
      </c>
      <c r="K673" s="42"/>
      <c r="L673" s="41"/>
      <c r="M673" s="42"/>
      <c r="N673" s="66"/>
      <c r="O673" s="66"/>
    </row>
    <row r="674" customHeight="1" spans="2:15">
      <c r="B674" s="41">
        <v>665</v>
      </c>
      <c r="C674" s="41"/>
      <c r="D674" s="41"/>
      <c r="E674" s="42"/>
      <c r="F674" s="42"/>
      <c r="G674" s="44" t="str">
        <f t="shared" si="30"/>
        <v/>
      </c>
      <c r="H674" s="41" t="str">
        <f t="shared" si="31"/>
        <v/>
      </c>
      <c r="I674" s="41" t="str">
        <f ca="1" t="shared" si="32"/>
        <v/>
      </c>
      <c r="J674" s="41" t="str">
        <f ca="1">IF(F674="","",IF(LEN(F674)&lt;&gt;18,"证件号码长度错误",IF(MID("10X98765432",(MOD(SUMPRODUCT(MID(F674,ROW(INDIRECT("1:17")),1)*{7;9;10;5;8;4;2;1;6;3;7;9;10;5;8;4;2}),11)+1),1)=RIGHT(F674),IF(AND(G674="女",I674&gt;$C$3),"超龄",IF(AND(G674="男",I674&gt;$C$4),"超龄","正确")),"证件号码错误")))</f>
        <v/>
      </c>
      <c r="K674" s="42"/>
      <c r="L674" s="41"/>
      <c r="M674" s="42"/>
      <c r="N674" s="66"/>
      <c r="O674" s="66"/>
    </row>
    <row r="675" customHeight="1" spans="2:15">
      <c r="B675" s="41">
        <v>666</v>
      </c>
      <c r="C675" s="41"/>
      <c r="D675" s="41"/>
      <c r="E675" s="42"/>
      <c r="F675" s="42"/>
      <c r="G675" s="44" t="str">
        <f t="shared" si="30"/>
        <v/>
      </c>
      <c r="H675" s="41" t="str">
        <f t="shared" si="31"/>
        <v/>
      </c>
      <c r="I675" s="41" t="str">
        <f ca="1" t="shared" si="32"/>
        <v/>
      </c>
      <c r="J675" s="41" t="str">
        <f ca="1">IF(F675="","",IF(LEN(F675)&lt;&gt;18,"证件号码长度错误",IF(MID("10X98765432",(MOD(SUMPRODUCT(MID(F675,ROW(INDIRECT("1:17")),1)*{7;9;10;5;8;4;2;1;6;3;7;9;10;5;8;4;2}),11)+1),1)=RIGHT(F675),IF(AND(G675="女",I675&gt;$C$3),"超龄",IF(AND(G675="男",I675&gt;$C$4),"超龄","正确")),"证件号码错误")))</f>
        <v/>
      </c>
      <c r="K675" s="42"/>
      <c r="L675" s="41"/>
      <c r="M675" s="42"/>
      <c r="N675" s="66"/>
      <c r="O675" s="66"/>
    </row>
    <row r="676" customHeight="1" spans="2:15">
      <c r="B676" s="41">
        <v>667</v>
      </c>
      <c r="C676" s="41"/>
      <c r="D676" s="41"/>
      <c r="E676" s="42"/>
      <c r="F676" s="42"/>
      <c r="G676" s="44" t="str">
        <f t="shared" si="30"/>
        <v/>
      </c>
      <c r="H676" s="41" t="str">
        <f t="shared" si="31"/>
        <v/>
      </c>
      <c r="I676" s="41" t="str">
        <f ca="1" t="shared" si="32"/>
        <v/>
      </c>
      <c r="J676" s="41" t="str">
        <f ca="1">IF(F676="","",IF(LEN(F676)&lt;&gt;18,"证件号码长度错误",IF(MID("10X98765432",(MOD(SUMPRODUCT(MID(F676,ROW(INDIRECT("1:17")),1)*{7;9;10;5;8;4;2;1;6;3;7;9;10;5;8;4;2}),11)+1),1)=RIGHT(F676),IF(AND(G676="女",I676&gt;$C$3),"超龄",IF(AND(G676="男",I676&gt;$C$4),"超龄","正确")),"证件号码错误")))</f>
        <v/>
      </c>
      <c r="K676" s="42"/>
      <c r="L676" s="41"/>
      <c r="M676" s="42"/>
      <c r="N676" s="66"/>
      <c r="O676" s="66"/>
    </row>
    <row r="677" customHeight="1" spans="2:15">
      <c r="B677" s="41">
        <v>668</v>
      </c>
      <c r="C677" s="41"/>
      <c r="D677" s="41"/>
      <c r="E677" s="42"/>
      <c r="F677" s="42"/>
      <c r="G677" s="44" t="str">
        <f t="shared" si="30"/>
        <v/>
      </c>
      <c r="H677" s="41" t="str">
        <f t="shared" si="31"/>
        <v/>
      </c>
      <c r="I677" s="41" t="str">
        <f ca="1" t="shared" si="32"/>
        <v/>
      </c>
      <c r="J677" s="41" t="str">
        <f ca="1">IF(F677="","",IF(LEN(F677)&lt;&gt;18,"证件号码长度错误",IF(MID("10X98765432",(MOD(SUMPRODUCT(MID(F677,ROW(INDIRECT("1:17")),1)*{7;9;10;5;8;4;2;1;6;3;7;9;10;5;8;4;2}),11)+1),1)=RIGHT(F677),IF(AND(G677="女",I677&gt;$C$3),"超龄",IF(AND(G677="男",I677&gt;$C$4),"超龄","正确")),"证件号码错误")))</f>
        <v/>
      </c>
      <c r="K677" s="42"/>
      <c r="L677" s="41"/>
      <c r="M677" s="42"/>
      <c r="N677" s="66"/>
      <c r="O677" s="66"/>
    </row>
    <row r="678" customHeight="1" spans="2:15">
      <c r="B678" s="41">
        <v>669</v>
      </c>
      <c r="C678" s="41"/>
      <c r="D678" s="41"/>
      <c r="E678" s="42"/>
      <c r="F678" s="42"/>
      <c r="G678" s="44" t="str">
        <f t="shared" si="30"/>
        <v/>
      </c>
      <c r="H678" s="41" t="str">
        <f t="shared" si="31"/>
        <v/>
      </c>
      <c r="I678" s="41" t="str">
        <f ca="1" t="shared" si="32"/>
        <v/>
      </c>
      <c r="J678" s="41" t="str">
        <f ca="1">IF(F678="","",IF(LEN(F678)&lt;&gt;18,"证件号码长度错误",IF(MID("10X98765432",(MOD(SUMPRODUCT(MID(F678,ROW(INDIRECT("1:17")),1)*{7;9;10;5;8;4;2;1;6;3;7;9;10;5;8;4;2}),11)+1),1)=RIGHT(F678),IF(AND(G678="女",I678&gt;$C$3),"超龄",IF(AND(G678="男",I678&gt;$C$4),"超龄","正确")),"证件号码错误")))</f>
        <v/>
      </c>
      <c r="K678" s="42"/>
      <c r="L678" s="41"/>
      <c r="M678" s="42"/>
      <c r="N678" s="66"/>
      <c r="O678" s="66"/>
    </row>
    <row r="679" customHeight="1" spans="2:15">
      <c r="B679" s="41">
        <v>670</v>
      </c>
      <c r="C679" s="41"/>
      <c r="D679" s="41"/>
      <c r="E679" s="42"/>
      <c r="F679" s="42"/>
      <c r="G679" s="44" t="str">
        <f t="shared" si="30"/>
        <v/>
      </c>
      <c r="H679" s="41" t="str">
        <f t="shared" si="31"/>
        <v/>
      </c>
      <c r="I679" s="41" t="str">
        <f ca="1" t="shared" si="32"/>
        <v/>
      </c>
      <c r="J679" s="41" t="str">
        <f ca="1">IF(F679="","",IF(LEN(F679)&lt;&gt;18,"证件号码长度错误",IF(MID("10X98765432",(MOD(SUMPRODUCT(MID(F679,ROW(INDIRECT("1:17")),1)*{7;9;10;5;8;4;2;1;6;3;7;9;10;5;8;4;2}),11)+1),1)=RIGHT(F679),IF(AND(G679="女",I679&gt;$C$3),"超龄",IF(AND(G679="男",I679&gt;$C$4),"超龄","正确")),"证件号码错误")))</f>
        <v/>
      </c>
      <c r="K679" s="42"/>
      <c r="L679" s="41"/>
      <c r="M679" s="42"/>
      <c r="N679" s="66"/>
      <c r="O679" s="66"/>
    </row>
    <row r="680" customHeight="1" spans="2:15">
      <c r="B680" s="41">
        <v>671</v>
      </c>
      <c r="C680" s="41"/>
      <c r="D680" s="41"/>
      <c r="E680" s="42"/>
      <c r="F680" s="42"/>
      <c r="G680" s="44" t="str">
        <f t="shared" si="30"/>
        <v/>
      </c>
      <c r="H680" s="41" t="str">
        <f t="shared" si="31"/>
        <v/>
      </c>
      <c r="I680" s="41" t="str">
        <f ca="1" t="shared" si="32"/>
        <v/>
      </c>
      <c r="J680" s="41" t="str">
        <f ca="1">IF(F680="","",IF(LEN(F680)&lt;&gt;18,"证件号码长度错误",IF(MID("10X98765432",(MOD(SUMPRODUCT(MID(F680,ROW(INDIRECT("1:17")),1)*{7;9;10;5;8;4;2;1;6;3;7;9;10;5;8;4;2}),11)+1),1)=RIGHT(F680),IF(AND(G680="女",I680&gt;$C$3),"超龄",IF(AND(G680="男",I680&gt;$C$4),"超龄","正确")),"证件号码错误")))</f>
        <v/>
      </c>
      <c r="K680" s="42"/>
      <c r="L680" s="41"/>
      <c r="M680" s="42"/>
      <c r="N680" s="66"/>
      <c r="O680" s="66"/>
    </row>
    <row r="681" customHeight="1" spans="2:15">
      <c r="B681" s="41">
        <v>672</v>
      </c>
      <c r="C681" s="41"/>
      <c r="D681" s="41"/>
      <c r="E681" s="42"/>
      <c r="F681" s="42"/>
      <c r="G681" s="44" t="str">
        <f t="shared" si="30"/>
        <v/>
      </c>
      <c r="H681" s="41" t="str">
        <f t="shared" si="31"/>
        <v/>
      </c>
      <c r="I681" s="41" t="str">
        <f ca="1" t="shared" si="32"/>
        <v/>
      </c>
      <c r="J681" s="41" t="str">
        <f ca="1">IF(F681="","",IF(LEN(F681)&lt;&gt;18,"证件号码长度错误",IF(MID("10X98765432",(MOD(SUMPRODUCT(MID(F681,ROW(INDIRECT("1:17")),1)*{7;9;10;5;8;4;2;1;6;3;7;9;10;5;8;4;2}),11)+1),1)=RIGHT(F681),IF(AND(G681="女",I681&gt;$C$3),"超龄",IF(AND(G681="男",I681&gt;$C$4),"超龄","正确")),"证件号码错误")))</f>
        <v/>
      </c>
      <c r="K681" s="42"/>
      <c r="L681" s="41"/>
      <c r="M681" s="42"/>
      <c r="N681" s="66"/>
      <c r="O681" s="66"/>
    </row>
    <row r="682" customHeight="1" spans="2:15">
      <c r="B682" s="41">
        <v>673</v>
      </c>
      <c r="C682" s="41"/>
      <c r="D682" s="41"/>
      <c r="E682" s="42"/>
      <c r="F682" s="42"/>
      <c r="G682" s="44" t="str">
        <f t="shared" si="30"/>
        <v/>
      </c>
      <c r="H682" s="41" t="str">
        <f t="shared" si="31"/>
        <v/>
      </c>
      <c r="I682" s="41" t="str">
        <f ca="1" t="shared" si="32"/>
        <v/>
      </c>
      <c r="J682" s="41" t="str">
        <f ca="1">IF(F682="","",IF(LEN(F682)&lt;&gt;18,"证件号码长度错误",IF(MID("10X98765432",(MOD(SUMPRODUCT(MID(F682,ROW(INDIRECT("1:17")),1)*{7;9;10;5;8;4;2;1;6;3;7;9;10;5;8;4;2}),11)+1),1)=RIGHT(F682),IF(AND(G682="女",I682&gt;$C$3),"超龄",IF(AND(G682="男",I682&gt;$C$4),"超龄","正确")),"证件号码错误")))</f>
        <v/>
      </c>
      <c r="K682" s="42"/>
      <c r="L682" s="41"/>
      <c r="M682" s="42"/>
      <c r="N682" s="66"/>
      <c r="O682" s="66"/>
    </row>
    <row r="683" customHeight="1" spans="2:15">
      <c r="B683" s="41">
        <v>674</v>
      </c>
      <c r="C683" s="41"/>
      <c r="D683" s="41"/>
      <c r="E683" s="42"/>
      <c r="F683" s="42"/>
      <c r="G683" s="44" t="str">
        <f t="shared" si="30"/>
        <v/>
      </c>
      <c r="H683" s="41" t="str">
        <f t="shared" si="31"/>
        <v/>
      </c>
      <c r="I683" s="41" t="str">
        <f ca="1" t="shared" si="32"/>
        <v/>
      </c>
      <c r="J683" s="41" t="str">
        <f ca="1">IF(F683="","",IF(LEN(F683)&lt;&gt;18,"证件号码长度错误",IF(MID("10X98765432",(MOD(SUMPRODUCT(MID(F683,ROW(INDIRECT("1:17")),1)*{7;9;10;5;8;4;2;1;6;3;7;9;10;5;8;4;2}),11)+1),1)=RIGHT(F683),IF(AND(G683="女",I683&gt;$C$3),"超龄",IF(AND(G683="男",I683&gt;$C$4),"超龄","正确")),"证件号码错误")))</f>
        <v/>
      </c>
      <c r="K683" s="42"/>
      <c r="L683" s="41"/>
      <c r="M683" s="42"/>
      <c r="N683" s="66"/>
      <c r="O683" s="66"/>
    </row>
    <row r="684" customHeight="1" spans="2:15">
      <c r="B684" s="41">
        <v>675</v>
      </c>
      <c r="C684" s="41"/>
      <c r="D684" s="41"/>
      <c r="E684" s="42"/>
      <c r="F684" s="42"/>
      <c r="G684" s="44" t="str">
        <f t="shared" si="30"/>
        <v/>
      </c>
      <c r="H684" s="41" t="str">
        <f t="shared" si="31"/>
        <v/>
      </c>
      <c r="I684" s="41" t="str">
        <f ca="1" t="shared" si="32"/>
        <v/>
      </c>
      <c r="J684" s="41" t="str">
        <f ca="1">IF(F684="","",IF(LEN(F684)&lt;&gt;18,"证件号码长度错误",IF(MID("10X98765432",(MOD(SUMPRODUCT(MID(F684,ROW(INDIRECT("1:17")),1)*{7;9;10;5;8;4;2;1;6;3;7;9;10;5;8;4;2}),11)+1),1)=RIGHT(F684),IF(AND(G684="女",I684&gt;$C$3),"超龄",IF(AND(G684="男",I684&gt;$C$4),"超龄","正确")),"证件号码错误")))</f>
        <v/>
      </c>
      <c r="K684" s="42"/>
      <c r="L684" s="41"/>
      <c r="M684" s="42"/>
      <c r="N684" s="66"/>
      <c r="O684" s="66"/>
    </row>
    <row r="685" customHeight="1" spans="2:15">
      <c r="B685" s="41">
        <v>676</v>
      </c>
      <c r="C685" s="41"/>
      <c r="D685" s="41"/>
      <c r="E685" s="42"/>
      <c r="F685" s="42"/>
      <c r="G685" s="44" t="str">
        <f t="shared" si="30"/>
        <v/>
      </c>
      <c r="H685" s="41" t="str">
        <f t="shared" si="31"/>
        <v/>
      </c>
      <c r="I685" s="41" t="str">
        <f ca="1" t="shared" si="32"/>
        <v/>
      </c>
      <c r="J685" s="41" t="str">
        <f ca="1">IF(F685="","",IF(LEN(F685)&lt;&gt;18,"证件号码长度错误",IF(MID("10X98765432",(MOD(SUMPRODUCT(MID(F685,ROW(INDIRECT("1:17")),1)*{7;9;10;5;8;4;2;1;6;3;7;9;10;5;8;4;2}),11)+1),1)=RIGHT(F685),IF(AND(G685="女",I685&gt;$C$3),"超龄",IF(AND(G685="男",I685&gt;$C$4),"超龄","正确")),"证件号码错误")))</f>
        <v/>
      </c>
      <c r="K685" s="42"/>
      <c r="L685" s="41"/>
      <c r="M685" s="42"/>
      <c r="N685" s="66"/>
      <c r="O685" s="66"/>
    </row>
    <row r="686" customHeight="1" spans="2:15">
      <c r="B686" s="41">
        <v>677</v>
      </c>
      <c r="C686" s="41"/>
      <c r="D686" s="41"/>
      <c r="E686" s="42"/>
      <c r="F686" s="42"/>
      <c r="G686" s="44" t="str">
        <f t="shared" si="30"/>
        <v/>
      </c>
      <c r="H686" s="41" t="str">
        <f t="shared" si="31"/>
        <v/>
      </c>
      <c r="I686" s="41" t="str">
        <f ca="1" t="shared" si="32"/>
        <v/>
      </c>
      <c r="J686" s="41" t="str">
        <f ca="1">IF(F686="","",IF(LEN(F686)&lt;&gt;18,"证件号码长度错误",IF(MID("10X98765432",(MOD(SUMPRODUCT(MID(F686,ROW(INDIRECT("1:17")),1)*{7;9;10;5;8;4;2;1;6;3;7;9;10;5;8;4;2}),11)+1),1)=RIGHT(F686),IF(AND(G686="女",I686&gt;$C$3),"超龄",IF(AND(G686="男",I686&gt;$C$4),"超龄","正确")),"证件号码错误")))</f>
        <v/>
      </c>
      <c r="K686" s="42"/>
      <c r="L686" s="41"/>
      <c r="M686" s="42"/>
      <c r="N686" s="66"/>
      <c r="O686" s="66"/>
    </row>
    <row r="687" customHeight="1" spans="2:15">
      <c r="B687" s="41">
        <v>678</v>
      </c>
      <c r="C687" s="41"/>
      <c r="D687" s="41"/>
      <c r="E687" s="42"/>
      <c r="F687" s="42"/>
      <c r="G687" s="44" t="str">
        <f t="shared" si="30"/>
        <v/>
      </c>
      <c r="H687" s="41" t="str">
        <f t="shared" si="31"/>
        <v/>
      </c>
      <c r="I687" s="41" t="str">
        <f ca="1" t="shared" si="32"/>
        <v/>
      </c>
      <c r="J687" s="41" t="str">
        <f ca="1">IF(F687="","",IF(LEN(F687)&lt;&gt;18,"证件号码长度错误",IF(MID("10X98765432",(MOD(SUMPRODUCT(MID(F687,ROW(INDIRECT("1:17")),1)*{7;9;10;5;8;4;2;1;6;3;7;9;10;5;8;4;2}),11)+1),1)=RIGHT(F687),IF(AND(G687="女",I687&gt;$C$3),"超龄",IF(AND(G687="男",I687&gt;$C$4),"超龄","正确")),"证件号码错误")))</f>
        <v/>
      </c>
      <c r="K687" s="42"/>
      <c r="L687" s="41"/>
      <c r="M687" s="42"/>
      <c r="N687" s="66"/>
      <c r="O687" s="66"/>
    </row>
    <row r="688" customHeight="1" spans="2:15">
      <c r="B688" s="41">
        <v>679</v>
      </c>
      <c r="C688" s="41"/>
      <c r="D688" s="41"/>
      <c r="E688" s="42"/>
      <c r="F688" s="42"/>
      <c r="G688" s="44" t="str">
        <f t="shared" si="30"/>
        <v/>
      </c>
      <c r="H688" s="41" t="str">
        <f t="shared" si="31"/>
        <v/>
      </c>
      <c r="I688" s="41" t="str">
        <f ca="1" t="shared" si="32"/>
        <v/>
      </c>
      <c r="J688" s="41" t="str">
        <f ca="1">IF(F688="","",IF(LEN(F688)&lt;&gt;18,"证件号码长度错误",IF(MID("10X98765432",(MOD(SUMPRODUCT(MID(F688,ROW(INDIRECT("1:17")),1)*{7;9;10;5;8;4;2;1;6;3;7;9;10;5;8;4;2}),11)+1),1)=RIGHT(F688),IF(AND(G688="女",I688&gt;$C$3),"超龄",IF(AND(G688="男",I688&gt;$C$4),"超龄","正确")),"证件号码错误")))</f>
        <v/>
      </c>
      <c r="K688" s="42"/>
      <c r="L688" s="41"/>
      <c r="M688" s="42"/>
      <c r="N688" s="66"/>
      <c r="O688" s="66"/>
    </row>
    <row r="689" customHeight="1" spans="2:15">
      <c r="B689" s="41">
        <v>680</v>
      </c>
      <c r="C689" s="41"/>
      <c r="D689" s="41"/>
      <c r="E689" s="42"/>
      <c r="F689" s="42"/>
      <c r="G689" s="44" t="str">
        <f t="shared" si="30"/>
        <v/>
      </c>
      <c r="H689" s="41" t="str">
        <f t="shared" si="31"/>
        <v/>
      </c>
      <c r="I689" s="41" t="str">
        <f ca="1" t="shared" si="32"/>
        <v/>
      </c>
      <c r="J689" s="41" t="str">
        <f ca="1">IF(F689="","",IF(LEN(F689)&lt;&gt;18,"证件号码长度错误",IF(MID("10X98765432",(MOD(SUMPRODUCT(MID(F689,ROW(INDIRECT("1:17")),1)*{7;9;10;5;8;4;2;1;6;3;7;9;10;5;8;4;2}),11)+1),1)=RIGHT(F689),IF(AND(G689="女",I689&gt;$C$3),"超龄",IF(AND(G689="男",I689&gt;$C$4),"超龄","正确")),"证件号码错误")))</f>
        <v/>
      </c>
      <c r="K689" s="42"/>
      <c r="L689" s="41"/>
      <c r="M689" s="42"/>
      <c r="N689" s="66"/>
      <c r="O689" s="66"/>
    </row>
    <row r="690" customHeight="1" spans="2:15">
      <c r="B690" s="41">
        <v>681</v>
      </c>
      <c r="C690" s="41"/>
      <c r="D690" s="41"/>
      <c r="E690" s="42"/>
      <c r="F690" s="42"/>
      <c r="G690" s="44" t="str">
        <f t="shared" si="30"/>
        <v/>
      </c>
      <c r="H690" s="41" t="str">
        <f t="shared" si="31"/>
        <v/>
      </c>
      <c r="I690" s="41" t="str">
        <f ca="1" t="shared" si="32"/>
        <v/>
      </c>
      <c r="J690" s="41" t="str">
        <f ca="1">IF(F690="","",IF(LEN(F690)&lt;&gt;18,"证件号码长度错误",IF(MID("10X98765432",(MOD(SUMPRODUCT(MID(F690,ROW(INDIRECT("1:17")),1)*{7;9;10;5;8;4;2;1;6;3;7;9;10;5;8;4;2}),11)+1),1)=RIGHT(F690),IF(AND(G690="女",I690&gt;$C$3),"超龄",IF(AND(G690="男",I690&gt;$C$4),"超龄","正确")),"证件号码错误")))</f>
        <v/>
      </c>
      <c r="K690" s="42"/>
      <c r="L690" s="41"/>
      <c r="M690" s="42"/>
      <c r="N690" s="66"/>
      <c r="O690" s="66"/>
    </row>
    <row r="691" customHeight="1" spans="2:15">
      <c r="B691" s="41">
        <v>682</v>
      </c>
      <c r="C691" s="41"/>
      <c r="D691" s="41"/>
      <c r="E691" s="42"/>
      <c r="F691" s="42"/>
      <c r="G691" s="44" t="str">
        <f t="shared" si="30"/>
        <v/>
      </c>
      <c r="H691" s="41" t="str">
        <f t="shared" si="31"/>
        <v/>
      </c>
      <c r="I691" s="41" t="str">
        <f ca="1" t="shared" si="32"/>
        <v/>
      </c>
      <c r="J691" s="41" t="str">
        <f ca="1">IF(F691="","",IF(LEN(F691)&lt;&gt;18,"证件号码长度错误",IF(MID("10X98765432",(MOD(SUMPRODUCT(MID(F691,ROW(INDIRECT("1:17")),1)*{7;9;10;5;8;4;2;1;6;3;7;9;10;5;8;4;2}),11)+1),1)=RIGHT(F691),IF(AND(G691="女",I691&gt;$C$3),"超龄",IF(AND(G691="男",I691&gt;$C$4),"超龄","正确")),"证件号码错误")))</f>
        <v/>
      </c>
      <c r="K691" s="42"/>
      <c r="L691" s="41"/>
      <c r="M691" s="42"/>
      <c r="N691" s="66"/>
      <c r="O691" s="66"/>
    </row>
    <row r="692" customHeight="1" spans="2:15">
      <c r="B692" s="41">
        <v>683</v>
      </c>
      <c r="C692" s="41"/>
      <c r="D692" s="41"/>
      <c r="E692" s="42"/>
      <c r="F692" s="42"/>
      <c r="G692" s="44" t="str">
        <f t="shared" si="30"/>
        <v/>
      </c>
      <c r="H692" s="41" t="str">
        <f t="shared" si="31"/>
        <v/>
      </c>
      <c r="I692" s="41" t="str">
        <f ca="1" t="shared" si="32"/>
        <v/>
      </c>
      <c r="J692" s="41" t="str">
        <f ca="1">IF(F692="","",IF(LEN(F692)&lt;&gt;18,"证件号码长度错误",IF(MID("10X98765432",(MOD(SUMPRODUCT(MID(F692,ROW(INDIRECT("1:17")),1)*{7;9;10;5;8;4;2;1;6;3;7;9;10;5;8;4;2}),11)+1),1)=RIGHT(F692),IF(AND(G692="女",I692&gt;$C$3),"超龄",IF(AND(G692="男",I692&gt;$C$4),"超龄","正确")),"证件号码错误")))</f>
        <v/>
      </c>
      <c r="K692" s="42"/>
      <c r="L692" s="41"/>
      <c r="M692" s="42"/>
      <c r="N692" s="66"/>
      <c r="O692" s="66"/>
    </row>
    <row r="693" customHeight="1" spans="2:15">
      <c r="B693" s="41">
        <v>684</v>
      </c>
      <c r="C693" s="41"/>
      <c r="D693" s="41"/>
      <c r="E693" s="42"/>
      <c r="F693" s="42"/>
      <c r="G693" s="44" t="str">
        <f t="shared" si="30"/>
        <v/>
      </c>
      <c r="H693" s="41" t="str">
        <f t="shared" si="31"/>
        <v/>
      </c>
      <c r="I693" s="41" t="str">
        <f ca="1" t="shared" si="32"/>
        <v/>
      </c>
      <c r="J693" s="41" t="str">
        <f ca="1">IF(F693="","",IF(LEN(F693)&lt;&gt;18,"证件号码长度错误",IF(MID("10X98765432",(MOD(SUMPRODUCT(MID(F693,ROW(INDIRECT("1:17")),1)*{7;9;10;5;8;4;2;1;6;3;7;9;10;5;8;4;2}),11)+1),1)=RIGHT(F693),IF(AND(G693="女",I693&gt;$C$3),"超龄",IF(AND(G693="男",I693&gt;$C$4),"超龄","正确")),"证件号码错误")))</f>
        <v/>
      </c>
      <c r="K693" s="42"/>
      <c r="L693" s="41"/>
      <c r="M693" s="42"/>
      <c r="N693" s="66"/>
      <c r="O693" s="66"/>
    </row>
    <row r="694" customHeight="1" spans="2:15">
      <c r="B694" s="41">
        <v>685</v>
      </c>
      <c r="C694" s="41"/>
      <c r="D694" s="41"/>
      <c r="E694" s="42"/>
      <c r="F694" s="42"/>
      <c r="G694" s="44" t="str">
        <f t="shared" si="30"/>
        <v/>
      </c>
      <c r="H694" s="41" t="str">
        <f t="shared" si="31"/>
        <v/>
      </c>
      <c r="I694" s="41" t="str">
        <f ca="1" t="shared" si="32"/>
        <v/>
      </c>
      <c r="J694" s="41" t="str">
        <f ca="1">IF(F694="","",IF(LEN(F694)&lt;&gt;18,"证件号码长度错误",IF(MID("10X98765432",(MOD(SUMPRODUCT(MID(F694,ROW(INDIRECT("1:17")),1)*{7;9;10;5;8;4;2;1;6;3;7;9;10;5;8;4;2}),11)+1),1)=RIGHT(F694),IF(AND(G694="女",I694&gt;$C$3),"超龄",IF(AND(G694="男",I694&gt;$C$4),"超龄","正确")),"证件号码错误")))</f>
        <v/>
      </c>
      <c r="K694" s="42"/>
      <c r="L694" s="41"/>
      <c r="M694" s="42"/>
      <c r="N694" s="66"/>
      <c r="O694" s="66"/>
    </row>
    <row r="695" customHeight="1" spans="2:15">
      <c r="B695" s="41">
        <v>686</v>
      </c>
      <c r="C695" s="41"/>
      <c r="D695" s="41"/>
      <c r="E695" s="42"/>
      <c r="F695" s="42"/>
      <c r="G695" s="44" t="str">
        <f t="shared" si="30"/>
        <v/>
      </c>
      <c r="H695" s="41" t="str">
        <f t="shared" si="31"/>
        <v/>
      </c>
      <c r="I695" s="41" t="str">
        <f ca="1" t="shared" si="32"/>
        <v/>
      </c>
      <c r="J695" s="41" t="str">
        <f ca="1">IF(F695="","",IF(LEN(F695)&lt;&gt;18,"证件号码长度错误",IF(MID("10X98765432",(MOD(SUMPRODUCT(MID(F695,ROW(INDIRECT("1:17")),1)*{7;9;10;5;8;4;2;1;6;3;7;9;10;5;8;4;2}),11)+1),1)=RIGHT(F695),IF(AND(G695="女",I695&gt;$C$3),"超龄",IF(AND(G695="男",I695&gt;$C$4),"超龄","正确")),"证件号码错误")))</f>
        <v/>
      </c>
      <c r="K695" s="42"/>
      <c r="L695" s="41"/>
      <c r="M695" s="42"/>
      <c r="N695" s="66"/>
      <c r="O695" s="66"/>
    </row>
    <row r="696" customHeight="1" spans="2:15">
      <c r="B696" s="41">
        <v>687</v>
      </c>
      <c r="C696" s="41"/>
      <c r="D696" s="41"/>
      <c r="E696" s="42"/>
      <c r="F696" s="42"/>
      <c r="G696" s="44" t="str">
        <f t="shared" si="30"/>
        <v/>
      </c>
      <c r="H696" s="41" t="str">
        <f t="shared" si="31"/>
        <v/>
      </c>
      <c r="I696" s="41" t="str">
        <f ca="1" t="shared" si="32"/>
        <v/>
      </c>
      <c r="J696" s="41" t="str">
        <f ca="1">IF(F696="","",IF(LEN(F696)&lt;&gt;18,"证件号码长度错误",IF(MID("10X98765432",(MOD(SUMPRODUCT(MID(F696,ROW(INDIRECT("1:17")),1)*{7;9;10;5;8;4;2;1;6;3;7;9;10;5;8;4;2}),11)+1),1)=RIGHT(F696),IF(AND(G696="女",I696&gt;$C$3),"超龄",IF(AND(G696="男",I696&gt;$C$4),"超龄","正确")),"证件号码错误")))</f>
        <v/>
      </c>
      <c r="K696" s="42"/>
      <c r="L696" s="41"/>
      <c r="M696" s="42"/>
      <c r="N696" s="66"/>
      <c r="O696" s="66"/>
    </row>
    <row r="697" customHeight="1" spans="2:15">
      <c r="B697" s="41">
        <v>688</v>
      </c>
      <c r="C697" s="41"/>
      <c r="D697" s="41"/>
      <c r="E697" s="42"/>
      <c r="F697" s="42"/>
      <c r="G697" s="44" t="str">
        <f t="shared" si="30"/>
        <v/>
      </c>
      <c r="H697" s="41" t="str">
        <f t="shared" si="31"/>
        <v/>
      </c>
      <c r="I697" s="41" t="str">
        <f ca="1" t="shared" si="32"/>
        <v/>
      </c>
      <c r="J697" s="41" t="str">
        <f ca="1">IF(F697="","",IF(LEN(F697)&lt;&gt;18,"证件号码长度错误",IF(MID("10X98765432",(MOD(SUMPRODUCT(MID(F697,ROW(INDIRECT("1:17")),1)*{7;9;10;5;8;4;2;1;6;3;7;9;10;5;8;4;2}),11)+1),1)=RIGHT(F697),IF(AND(G697="女",I697&gt;$C$3),"超龄",IF(AND(G697="男",I697&gt;$C$4),"超龄","正确")),"证件号码错误")))</f>
        <v/>
      </c>
      <c r="K697" s="42"/>
      <c r="L697" s="41"/>
      <c r="M697" s="42"/>
      <c r="N697" s="66"/>
      <c r="O697" s="66"/>
    </row>
    <row r="698" customHeight="1" spans="2:15">
      <c r="B698" s="41">
        <v>689</v>
      </c>
      <c r="C698" s="41"/>
      <c r="D698" s="41"/>
      <c r="E698" s="42"/>
      <c r="F698" s="42"/>
      <c r="G698" s="44" t="str">
        <f t="shared" si="30"/>
        <v/>
      </c>
      <c r="H698" s="41" t="str">
        <f t="shared" si="31"/>
        <v/>
      </c>
      <c r="I698" s="41" t="str">
        <f ca="1" t="shared" si="32"/>
        <v/>
      </c>
      <c r="J698" s="41" t="str">
        <f ca="1">IF(F698="","",IF(LEN(F698)&lt;&gt;18,"证件号码长度错误",IF(MID("10X98765432",(MOD(SUMPRODUCT(MID(F698,ROW(INDIRECT("1:17")),1)*{7;9;10;5;8;4;2;1;6;3;7;9;10;5;8;4;2}),11)+1),1)=RIGHT(F698),IF(AND(G698="女",I698&gt;$C$3),"超龄",IF(AND(G698="男",I698&gt;$C$4),"超龄","正确")),"证件号码错误")))</f>
        <v/>
      </c>
      <c r="K698" s="42"/>
      <c r="L698" s="41"/>
      <c r="M698" s="42"/>
      <c r="N698" s="66"/>
      <c r="O698" s="66"/>
    </row>
    <row r="699" customHeight="1" spans="2:15">
      <c r="B699" s="41">
        <v>690</v>
      </c>
      <c r="C699" s="41"/>
      <c r="D699" s="41"/>
      <c r="E699" s="42"/>
      <c r="F699" s="42"/>
      <c r="G699" s="44" t="str">
        <f t="shared" si="30"/>
        <v/>
      </c>
      <c r="H699" s="41" t="str">
        <f t="shared" si="31"/>
        <v/>
      </c>
      <c r="I699" s="41" t="str">
        <f ca="1" t="shared" si="32"/>
        <v/>
      </c>
      <c r="J699" s="41" t="str">
        <f ca="1">IF(F699="","",IF(LEN(F699)&lt;&gt;18,"证件号码长度错误",IF(MID("10X98765432",(MOD(SUMPRODUCT(MID(F699,ROW(INDIRECT("1:17")),1)*{7;9;10;5;8;4;2;1;6;3;7;9;10;5;8;4;2}),11)+1),1)=RIGHT(F699),IF(AND(G699="女",I699&gt;$C$3),"超龄",IF(AND(G699="男",I699&gt;$C$4),"超龄","正确")),"证件号码错误")))</f>
        <v/>
      </c>
      <c r="K699" s="42"/>
      <c r="L699" s="41"/>
      <c r="M699" s="42"/>
      <c r="N699" s="66"/>
      <c r="O699" s="66"/>
    </row>
    <row r="700" customHeight="1" spans="2:15">
      <c r="B700" s="41">
        <v>691</v>
      </c>
      <c r="C700" s="41"/>
      <c r="D700" s="41"/>
      <c r="E700" s="42"/>
      <c r="F700" s="42"/>
      <c r="G700" s="44" t="str">
        <f t="shared" si="30"/>
        <v/>
      </c>
      <c r="H700" s="41" t="str">
        <f t="shared" si="31"/>
        <v/>
      </c>
      <c r="I700" s="41" t="str">
        <f ca="1" t="shared" si="32"/>
        <v/>
      </c>
      <c r="J700" s="41" t="str">
        <f ca="1">IF(F700="","",IF(LEN(F700)&lt;&gt;18,"证件号码长度错误",IF(MID("10X98765432",(MOD(SUMPRODUCT(MID(F700,ROW(INDIRECT("1:17")),1)*{7;9;10;5;8;4;2;1;6;3;7;9;10;5;8;4;2}),11)+1),1)=RIGHT(F700),IF(AND(G700="女",I700&gt;$C$3),"超龄",IF(AND(G700="男",I700&gt;$C$4),"超龄","正确")),"证件号码错误")))</f>
        <v/>
      </c>
      <c r="K700" s="42"/>
      <c r="L700" s="41"/>
      <c r="M700" s="42"/>
      <c r="N700" s="66"/>
      <c r="O700" s="66"/>
    </row>
    <row r="701" customHeight="1" spans="2:15">
      <c r="B701" s="41">
        <v>692</v>
      </c>
      <c r="C701" s="41"/>
      <c r="D701" s="41"/>
      <c r="E701" s="42"/>
      <c r="F701" s="42"/>
      <c r="G701" s="44" t="str">
        <f t="shared" si="30"/>
        <v/>
      </c>
      <c r="H701" s="41" t="str">
        <f t="shared" si="31"/>
        <v/>
      </c>
      <c r="I701" s="41" t="str">
        <f ca="1" t="shared" si="32"/>
        <v/>
      </c>
      <c r="J701" s="41" t="str">
        <f ca="1">IF(F701="","",IF(LEN(F701)&lt;&gt;18,"证件号码长度错误",IF(MID("10X98765432",(MOD(SUMPRODUCT(MID(F701,ROW(INDIRECT("1:17")),1)*{7;9;10;5;8;4;2;1;6;3;7;9;10;5;8;4;2}),11)+1),1)=RIGHT(F701),IF(AND(G701="女",I701&gt;$C$3),"超龄",IF(AND(G701="男",I701&gt;$C$4),"超龄","正确")),"证件号码错误")))</f>
        <v/>
      </c>
      <c r="K701" s="42"/>
      <c r="L701" s="41"/>
      <c r="M701" s="42"/>
      <c r="N701" s="66"/>
      <c r="O701" s="66"/>
    </row>
    <row r="702" customHeight="1" spans="2:15">
      <c r="B702" s="41">
        <v>693</v>
      </c>
      <c r="C702" s="41"/>
      <c r="D702" s="41"/>
      <c r="E702" s="42"/>
      <c r="F702" s="42"/>
      <c r="G702" s="44" t="str">
        <f t="shared" si="30"/>
        <v/>
      </c>
      <c r="H702" s="41" t="str">
        <f t="shared" si="31"/>
        <v/>
      </c>
      <c r="I702" s="41" t="str">
        <f ca="1" t="shared" si="32"/>
        <v/>
      </c>
      <c r="J702" s="41" t="str">
        <f ca="1">IF(F702="","",IF(LEN(F702)&lt;&gt;18,"证件号码长度错误",IF(MID("10X98765432",(MOD(SUMPRODUCT(MID(F702,ROW(INDIRECT("1:17")),1)*{7;9;10;5;8;4;2;1;6;3;7;9;10;5;8;4;2}),11)+1),1)=RIGHT(F702),IF(AND(G702="女",I702&gt;$C$3),"超龄",IF(AND(G702="男",I702&gt;$C$4),"超龄","正确")),"证件号码错误")))</f>
        <v/>
      </c>
      <c r="K702" s="42"/>
      <c r="L702" s="41"/>
      <c r="M702" s="42"/>
      <c r="N702" s="66"/>
      <c r="O702" s="66"/>
    </row>
    <row r="703" customHeight="1" spans="2:15">
      <c r="B703" s="41">
        <v>694</v>
      </c>
      <c r="C703" s="41"/>
      <c r="D703" s="41"/>
      <c r="E703" s="42"/>
      <c r="F703" s="42"/>
      <c r="G703" s="44" t="str">
        <f t="shared" si="30"/>
        <v/>
      </c>
      <c r="H703" s="41" t="str">
        <f t="shared" si="31"/>
        <v/>
      </c>
      <c r="I703" s="41" t="str">
        <f ca="1" t="shared" si="32"/>
        <v/>
      </c>
      <c r="J703" s="41" t="str">
        <f ca="1">IF(F703="","",IF(LEN(F703)&lt;&gt;18,"证件号码长度错误",IF(MID("10X98765432",(MOD(SUMPRODUCT(MID(F703,ROW(INDIRECT("1:17")),1)*{7;9;10;5;8;4;2;1;6;3;7;9;10;5;8;4;2}),11)+1),1)=RIGHT(F703),IF(AND(G703="女",I703&gt;$C$3),"超龄",IF(AND(G703="男",I703&gt;$C$4),"超龄","正确")),"证件号码错误")))</f>
        <v/>
      </c>
      <c r="K703" s="42"/>
      <c r="L703" s="41"/>
      <c r="M703" s="42"/>
      <c r="N703" s="66"/>
      <c r="O703" s="66"/>
    </row>
    <row r="704" customHeight="1" spans="2:15">
      <c r="B704" s="41">
        <v>695</v>
      </c>
      <c r="C704" s="41"/>
      <c r="D704" s="41"/>
      <c r="E704" s="42"/>
      <c r="F704" s="42"/>
      <c r="G704" s="44" t="str">
        <f t="shared" si="30"/>
        <v/>
      </c>
      <c r="H704" s="41" t="str">
        <f t="shared" si="31"/>
        <v/>
      </c>
      <c r="I704" s="41" t="str">
        <f ca="1" t="shared" si="32"/>
        <v/>
      </c>
      <c r="J704" s="41" t="str">
        <f ca="1">IF(F704="","",IF(LEN(F704)&lt;&gt;18,"证件号码长度错误",IF(MID("10X98765432",(MOD(SUMPRODUCT(MID(F704,ROW(INDIRECT("1:17")),1)*{7;9;10;5;8;4;2;1;6;3;7;9;10;5;8;4;2}),11)+1),1)=RIGHT(F704),IF(AND(G704="女",I704&gt;$C$3),"超龄",IF(AND(G704="男",I704&gt;$C$4),"超龄","正确")),"证件号码错误")))</f>
        <v/>
      </c>
      <c r="K704" s="42"/>
      <c r="L704" s="41"/>
      <c r="M704" s="42"/>
      <c r="N704" s="66"/>
      <c r="O704" s="66"/>
    </row>
    <row r="705" customHeight="1" spans="2:15">
      <c r="B705" s="41">
        <v>696</v>
      </c>
      <c r="C705" s="41"/>
      <c r="D705" s="41"/>
      <c r="E705" s="42"/>
      <c r="F705" s="42"/>
      <c r="G705" s="44" t="str">
        <f t="shared" si="30"/>
        <v/>
      </c>
      <c r="H705" s="41" t="str">
        <f t="shared" si="31"/>
        <v/>
      </c>
      <c r="I705" s="41" t="str">
        <f ca="1" t="shared" si="32"/>
        <v/>
      </c>
      <c r="J705" s="41" t="str">
        <f ca="1">IF(F705="","",IF(LEN(F705)&lt;&gt;18,"证件号码长度错误",IF(MID("10X98765432",(MOD(SUMPRODUCT(MID(F705,ROW(INDIRECT("1:17")),1)*{7;9;10;5;8;4;2;1;6;3;7;9;10;5;8;4;2}),11)+1),1)=RIGHT(F705),IF(AND(G705="女",I705&gt;$C$3),"超龄",IF(AND(G705="男",I705&gt;$C$4),"超龄","正确")),"证件号码错误")))</f>
        <v/>
      </c>
      <c r="K705" s="42"/>
      <c r="L705" s="41"/>
      <c r="M705" s="42"/>
      <c r="N705" s="66"/>
      <c r="O705" s="66"/>
    </row>
    <row r="706" customHeight="1" spans="2:15">
      <c r="B706" s="41">
        <v>697</v>
      </c>
      <c r="C706" s="41"/>
      <c r="D706" s="41"/>
      <c r="E706" s="42"/>
      <c r="F706" s="42"/>
      <c r="G706" s="44" t="str">
        <f t="shared" si="30"/>
        <v/>
      </c>
      <c r="H706" s="41" t="str">
        <f t="shared" si="31"/>
        <v/>
      </c>
      <c r="I706" s="41" t="str">
        <f ca="1" t="shared" si="32"/>
        <v/>
      </c>
      <c r="J706" s="41" t="str">
        <f ca="1">IF(F706="","",IF(LEN(F706)&lt;&gt;18,"证件号码长度错误",IF(MID("10X98765432",(MOD(SUMPRODUCT(MID(F706,ROW(INDIRECT("1:17")),1)*{7;9;10;5;8;4;2;1;6;3;7;9;10;5;8;4;2}),11)+1),1)=RIGHT(F706),IF(AND(G706="女",I706&gt;$C$3),"超龄",IF(AND(G706="男",I706&gt;$C$4),"超龄","正确")),"证件号码错误")))</f>
        <v/>
      </c>
      <c r="K706" s="42"/>
      <c r="L706" s="41"/>
      <c r="M706" s="42"/>
      <c r="N706" s="66"/>
      <c r="O706" s="66"/>
    </row>
    <row r="707" customHeight="1" spans="2:15">
      <c r="B707" s="41">
        <v>698</v>
      </c>
      <c r="C707" s="41"/>
      <c r="D707" s="41"/>
      <c r="E707" s="42"/>
      <c r="F707" s="42"/>
      <c r="G707" s="44" t="str">
        <f t="shared" si="30"/>
        <v/>
      </c>
      <c r="H707" s="41" t="str">
        <f t="shared" si="31"/>
        <v/>
      </c>
      <c r="I707" s="41" t="str">
        <f ca="1" t="shared" si="32"/>
        <v/>
      </c>
      <c r="J707" s="41" t="str">
        <f ca="1">IF(F707="","",IF(LEN(F707)&lt;&gt;18,"证件号码长度错误",IF(MID("10X98765432",(MOD(SUMPRODUCT(MID(F707,ROW(INDIRECT("1:17")),1)*{7;9;10;5;8;4;2;1;6;3;7;9;10;5;8;4;2}),11)+1),1)=RIGHT(F707),IF(AND(G707="女",I707&gt;$C$3),"超龄",IF(AND(G707="男",I707&gt;$C$4),"超龄","正确")),"证件号码错误")))</f>
        <v/>
      </c>
      <c r="K707" s="42"/>
      <c r="L707" s="41"/>
      <c r="M707" s="42"/>
      <c r="N707" s="66"/>
      <c r="O707" s="66"/>
    </row>
    <row r="708" customHeight="1" spans="2:15">
      <c r="B708" s="41">
        <v>699</v>
      </c>
      <c r="C708" s="41"/>
      <c r="D708" s="41"/>
      <c r="E708" s="42"/>
      <c r="F708" s="42"/>
      <c r="G708" s="44" t="str">
        <f t="shared" si="30"/>
        <v/>
      </c>
      <c r="H708" s="41" t="str">
        <f t="shared" si="31"/>
        <v/>
      </c>
      <c r="I708" s="41" t="str">
        <f ca="1" t="shared" si="32"/>
        <v/>
      </c>
      <c r="J708" s="41" t="str">
        <f ca="1">IF(F708="","",IF(LEN(F708)&lt;&gt;18,"证件号码长度错误",IF(MID("10X98765432",(MOD(SUMPRODUCT(MID(F708,ROW(INDIRECT("1:17")),1)*{7;9;10;5;8;4;2;1;6;3;7;9;10;5;8;4;2}),11)+1),1)=RIGHT(F708),IF(AND(G708="女",I708&gt;$C$3),"超龄",IF(AND(G708="男",I708&gt;$C$4),"超龄","正确")),"证件号码错误")))</f>
        <v/>
      </c>
      <c r="K708" s="42"/>
      <c r="L708" s="41"/>
      <c r="M708" s="42"/>
      <c r="N708" s="66"/>
      <c r="O708" s="66"/>
    </row>
    <row r="709" customHeight="1" spans="2:15">
      <c r="B709" s="41">
        <v>700</v>
      </c>
      <c r="C709" s="41"/>
      <c r="D709" s="41"/>
      <c r="E709" s="42"/>
      <c r="F709" s="42"/>
      <c r="G709" s="44" t="str">
        <f t="shared" si="30"/>
        <v/>
      </c>
      <c r="H709" s="41" t="str">
        <f t="shared" si="31"/>
        <v/>
      </c>
      <c r="I709" s="41" t="str">
        <f ca="1" t="shared" si="32"/>
        <v/>
      </c>
      <c r="J709" s="41" t="str">
        <f ca="1">IF(F709="","",IF(LEN(F709)&lt;&gt;18,"证件号码长度错误",IF(MID("10X98765432",(MOD(SUMPRODUCT(MID(F709,ROW(INDIRECT("1:17")),1)*{7;9;10;5;8;4;2;1;6;3;7;9;10;5;8;4;2}),11)+1),1)=RIGHT(F709),IF(AND(G709="女",I709&gt;$C$3),"超龄",IF(AND(G709="男",I709&gt;$C$4),"超龄","正确")),"证件号码错误")))</f>
        <v/>
      </c>
      <c r="K709" s="42"/>
      <c r="L709" s="41"/>
      <c r="M709" s="42"/>
      <c r="N709" s="66"/>
      <c r="O709" s="66"/>
    </row>
    <row r="710" customHeight="1" spans="2:15">
      <c r="B710" s="41">
        <v>701</v>
      </c>
      <c r="C710" s="41"/>
      <c r="D710" s="41"/>
      <c r="E710" s="42"/>
      <c r="F710" s="42"/>
      <c r="G710" s="44" t="str">
        <f t="shared" si="30"/>
        <v/>
      </c>
      <c r="H710" s="41" t="str">
        <f t="shared" si="31"/>
        <v/>
      </c>
      <c r="I710" s="41" t="str">
        <f ca="1" t="shared" si="32"/>
        <v/>
      </c>
      <c r="J710" s="41" t="str">
        <f ca="1">IF(F710="","",IF(LEN(F710)&lt;&gt;18,"证件号码长度错误",IF(MID("10X98765432",(MOD(SUMPRODUCT(MID(F710,ROW(INDIRECT("1:17")),1)*{7;9;10;5;8;4;2;1;6;3;7;9;10;5;8;4;2}),11)+1),1)=RIGHT(F710),IF(AND(G710="女",I710&gt;$C$3),"超龄",IF(AND(G710="男",I710&gt;$C$4),"超龄","正确")),"证件号码错误")))</f>
        <v/>
      </c>
      <c r="K710" s="42"/>
      <c r="L710" s="41"/>
      <c r="M710" s="42"/>
      <c r="N710" s="66"/>
      <c r="O710" s="66"/>
    </row>
    <row r="711" customHeight="1" spans="2:15">
      <c r="B711" s="41">
        <v>702</v>
      </c>
      <c r="C711" s="41"/>
      <c r="D711" s="41"/>
      <c r="E711" s="42"/>
      <c r="F711" s="42"/>
      <c r="G711" s="44" t="str">
        <f t="shared" si="30"/>
        <v/>
      </c>
      <c r="H711" s="41" t="str">
        <f t="shared" si="31"/>
        <v/>
      </c>
      <c r="I711" s="41" t="str">
        <f ca="1" t="shared" si="32"/>
        <v/>
      </c>
      <c r="J711" s="41" t="str">
        <f ca="1">IF(F711="","",IF(LEN(F711)&lt;&gt;18,"证件号码长度错误",IF(MID("10X98765432",(MOD(SUMPRODUCT(MID(F711,ROW(INDIRECT("1:17")),1)*{7;9;10;5;8;4;2;1;6;3;7;9;10;5;8;4;2}),11)+1),1)=RIGHT(F711),IF(AND(G711="女",I711&gt;$C$3),"超龄",IF(AND(G711="男",I711&gt;$C$4),"超龄","正确")),"证件号码错误")))</f>
        <v/>
      </c>
      <c r="K711" s="42"/>
      <c r="L711" s="41"/>
      <c r="M711" s="42"/>
      <c r="N711" s="66"/>
      <c r="O711" s="66"/>
    </row>
    <row r="712" customHeight="1" spans="2:15">
      <c r="B712" s="41">
        <v>703</v>
      </c>
      <c r="C712" s="41"/>
      <c r="D712" s="41"/>
      <c r="E712" s="42"/>
      <c r="F712" s="42"/>
      <c r="G712" s="44" t="str">
        <f t="shared" si="30"/>
        <v/>
      </c>
      <c r="H712" s="41" t="str">
        <f t="shared" si="31"/>
        <v/>
      </c>
      <c r="I712" s="41" t="str">
        <f ca="1" t="shared" si="32"/>
        <v/>
      </c>
      <c r="J712" s="41" t="str">
        <f ca="1">IF(F712="","",IF(LEN(F712)&lt;&gt;18,"证件号码长度错误",IF(MID("10X98765432",(MOD(SUMPRODUCT(MID(F712,ROW(INDIRECT("1:17")),1)*{7;9;10;5;8;4;2;1;6;3;7;9;10;5;8;4;2}),11)+1),1)=RIGHT(F712),IF(AND(G712="女",I712&gt;$C$3),"超龄",IF(AND(G712="男",I712&gt;$C$4),"超龄","正确")),"证件号码错误")))</f>
        <v/>
      </c>
      <c r="K712" s="42"/>
      <c r="L712" s="41"/>
      <c r="M712" s="42"/>
      <c r="N712" s="66"/>
      <c r="O712" s="66"/>
    </row>
    <row r="713" customHeight="1" spans="2:15">
      <c r="B713" s="41">
        <v>704</v>
      </c>
      <c r="C713" s="41"/>
      <c r="D713" s="41"/>
      <c r="E713" s="42"/>
      <c r="F713" s="42"/>
      <c r="G713" s="44" t="str">
        <f t="shared" si="30"/>
        <v/>
      </c>
      <c r="H713" s="41" t="str">
        <f t="shared" si="31"/>
        <v/>
      </c>
      <c r="I713" s="41" t="str">
        <f ca="1" t="shared" si="32"/>
        <v/>
      </c>
      <c r="J713" s="41" t="str">
        <f ca="1">IF(F713="","",IF(LEN(F713)&lt;&gt;18,"证件号码长度错误",IF(MID("10X98765432",(MOD(SUMPRODUCT(MID(F713,ROW(INDIRECT("1:17")),1)*{7;9;10;5;8;4;2;1;6;3;7;9;10;5;8;4;2}),11)+1),1)=RIGHT(F713),IF(AND(G713="女",I713&gt;$C$3),"超龄",IF(AND(G713="男",I713&gt;$C$4),"超龄","正确")),"证件号码错误")))</f>
        <v/>
      </c>
      <c r="K713" s="42"/>
      <c r="L713" s="41"/>
      <c r="M713" s="42"/>
      <c r="N713" s="66"/>
      <c r="O713" s="66"/>
    </row>
    <row r="714" customHeight="1" spans="2:15">
      <c r="B714" s="41">
        <v>705</v>
      </c>
      <c r="C714" s="41"/>
      <c r="D714" s="41"/>
      <c r="E714" s="42"/>
      <c r="F714" s="42"/>
      <c r="G714" s="44" t="str">
        <f t="shared" si="30"/>
        <v/>
      </c>
      <c r="H714" s="41" t="str">
        <f t="shared" si="31"/>
        <v/>
      </c>
      <c r="I714" s="41" t="str">
        <f ca="1" t="shared" si="32"/>
        <v/>
      </c>
      <c r="J714" s="41" t="str">
        <f ca="1">IF(F714="","",IF(LEN(F714)&lt;&gt;18,"证件号码长度错误",IF(MID("10X98765432",(MOD(SUMPRODUCT(MID(F714,ROW(INDIRECT("1:17")),1)*{7;9;10;5;8;4;2;1;6;3;7;9;10;5;8;4;2}),11)+1),1)=RIGHT(F714),IF(AND(G714="女",I714&gt;$C$3),"超龄",IF(AND(G714="男",I714&gt;$C$4),"超龄","正确")),"证件号码错误")))</f>
        <v/>
      </c>
      <c r="K714" s="42"/>
      <c r="L714" s="41"/>
      <c r="M714" s="42"/>
      <c r="N714" s="66"/>
      <c r="O714" s="66"/>
    </row>
    <row r="715" customHeight="1" spans="2:15">
      <c r="B715" s="41">
        <v>706</v>
      </c>
      <c r="C715" s="41"/>
      <c r="D715" s="41"/>
      <c r="E715" s="42"/>
      <c r="F715" s="42"/>
      <c r="G715" s="44" t="str">
        <f t="shared" ref="G715:G778" si="33">IF(ISBLANK(F715),"",IF(MOD(MID(F715,17,1),2)=1,"男","女"))</f>
        <v/>
      </c>
      <c r="H715" s="41" t="str">
        <f t="shared" ref="H715:H778" si="34">IF($C$5="年月日",TEXT(MID(F715,7,8),"0000年00月00日"),IF($C$5="斜杠",IF(F715="","",MID(F715,7,4)&amp;"/"&amp;MID(F715,11,2)&amp;"/"&amp;MID(F715,13,2)),IF($C$5="横杠",TEXT(MID(F715,7,8),"0000-00-00"),IF($C$5="数字",TEXT(MID(F715,7,8),"00000000"),""))))</f>
        <v/>
      </c>
      <c r="I715" s="41" t="str">
        <f ca="1" t="shared" ref="I715:I778" si="35">IF(F715="","",DATEDIF(TEXT(MID(F715,7,8),"0000-00-00"),TODAY(),"Y"))</f>
        <v/>
      </c>
      <c r="J715" s="41" t="str">
        <f ca="1">IF(F715="","",IF(LEN(F715)&lt;&gt;18,"证件号码长度错误",IF(MID("10X98765432",(MOD(SUMPRODUCT(MID(F715,ROW(INDIRECT("1:17")),1)*{7;9;10;5;8;4;2;1;6;3;7;9;10;5;8;4;2}),11)+1),1)=RIGHT(F715),IF(AND(G715="女",I715&gt;$C$3),"超龄",IF(AND(G715="男",I715&gt;$C$4),"超龄","正确")),"证件号码错误")))</f>
        <v/>
      </c>
      <c r="K715" s="42"/>
      <c r="L715" s="41"/>
      <c r="M715" s="42"/>
      <c r="N715" s="66"/>
      <c r="O715" s="66"/>
    </row>
    <row r="716" customHeight="1" spans="2:15">
      <c r="B716" s="41">
        <v>707</v>
      </c>
      <c r="C716" s="41"/>
      <c r="D716" s="41"/>
      <c r="E716" s="42"/>
      <c r="F716" s="42"/>
      <c r="G716" s="44" t="str">
        <f t="shared" si="33"/>
        <v/>
      </c>
      <c r="H716" s="41" t="str">
        <f t="shared" si="34"/>
        <v/>
      </c>
      <c r="I716" s="41" t="str">
        <f ca="1" t="shared" si="35"/>
        <v/>
      </c>
      <c r="J716" s="41" t="str">
        <f ca="1">IF(F716="","",IF(LEN(F716)&lt;&gt;18,"证件号码长度错误",IF(MID("10X98765432",(MOD(SUMPRODUCT(MID(F716,ROW(INDIRECT("1:17")),1)*{7;9;10;5;8;4;2;1;6;3;7;9;10;5;8;4;2}),11)+1),1)=RIGHT(F716),IF(AND(G716="女",I716&gt;$C$3),"超龄",IF(AND(G716="男",I716&gt;$C$4),"超龄","正确")),"证件号码错误")))</f>
        <v/>
      </c>
      <c r="K716" s="42"/>
      <c r="L716" s="41"/>
      <c r="M716" s="42"/>
      <c r="N716" s="66"/>
      <c r="O716" s="66"/>
    </row>
    <row r="717" customHeight="1" spans="2:15">
      <c r="B717" s="41">
        <v>708</v>
      </c>
      <c r="C717" s="41"/>
      <c r="D717" s="41"/>
      <c r="E717" s="42"/>
      <c r="F717" s="42"/>
      <c r="G717" s="44" t="str">
        <f t="shared" si="33"/>
        <v/>
      </c>
      <c r="H717" s="41" t="str">
        <f t="shared" si="34"/>
        <v/>
      </c>
      <c r="I717" s="41" t="str">
        <f ca="1" t="shared" si="35"/>
        <v/>
      </c>
      <c r="J717" s="41" t="str">
        <f ca="1">IF(F717="","",IF(LEN(F717)&lt;&gt;18,"证件号码长度错误",IF(MID("10X98765432",(MOD(SUMPRODUCT(MID(F717,ROW(INDIRECT("1:17")),1)*{7;9;10;5;8;4;2;1;6;3;7;9;10;5;8;4;2}),11)+1),1)=RIGHT(F717),IF(AND(G717="女",I717&gt;$C$3),"超龄",IF(AND(G717="男",I717&gt;$C$4),"超龄","正确")),"证件号码错误")))</f>
        <v/>
      </c>
      <c r="K717" s="42"/>
      <c r="L717" s="41"/>
      <c r="M717" s="42"/>
      <c r="N717" s="66"/>
      <c r="O717" s="66"/>
    </row>
    <row r="718" customHeight="1" spans="2:15">
      <c r="B718" s="41">
        <v>709</v>
      </c>
      <c r="C718" s="41"/>
      <c r="D718" s="41"/>
      <c r="E718" s="42"/>
      <c r="F718" s="42"/>
      <c r="G718" s="44" t="str">
        <f t="shared" si="33"/>
        <v/>
      </c>
      <c r="H718" s="41" t="str">
        <f t="shared" si="34"/>
        <v/>
      </c>
      <c r="I718" s="41" t="str">
        <f ca="1" t="shared" si="35"/>
        <v/>
      </c>
      <c r="J718" s="41" t="str">
        <f ca="1">IF(F718="","",IF(LEN(F718)&lt;&gt;18,"证件号码长度错误",IF(MID("10X98765432",(MOD(SUMPRODUCT(MID(F718,ROW(INDIRECT("1:17")),1)*{7;9;10;5;8;4;2;1;6;3;7;9;10;5;8;4;2}),11)+1),1)=RIGHT(F718),IF(AND(G718="女",I718&gt;$C$3),"超龄",IF(AND(G718="男",I718&gt;$C$4),"超龄","正确")),"证件号码错误")))</f>
        <v/>
      </c>
      <c r="K718" s="42"/>
      <c r="L718" s="41"/>
      <c r="M718" s="42"/>
      <c r="N718" s="66"/>
      <c r="O718" s="66"/>
    </row>
    <row r="719" customHeight="1" spans="2:15">
      <c r="B719" s="41">
        <v>710</v>
      </c>
      <c r="C719" s="41"/>
      <c r="D719" s="41"/>
      <c r="E719" s="42"/>
      <c r="F719" s="42"/>
      <c r="G719" s="44" t="str">
        <f t="shared" si="33"/>
        <v/>
      </c>
      <c r="H719" s="41" t="str">
        <f t="shared" si="34"/>
        <v/>
      </c>
      <c r="I719" s="41" t="str">
        <f ca="1" t="shared" si="35"/>
        <v/>
      </c>
      <c r="J719" s="41" t="str">
        <f ca="1">IF(F719="","",IF(LEN(F719)&lt;&gt;18,"证件号码长度错误",IF(MID("10X98765432",(MOD(SUMPRODUCT(MID(F719,ROW(INDIRECT("1:17")),1)*{7;9;10;5;8;4;2;1;6;3;7;9;10;5;8;4;2}),11)+1),1)=RIGHT(F719),IF(AND(G719="女",I719&gt;$C$3),"超龄",IF(AND(G719="男",I719&gt;$C$4),"超龄","正确")),"证件号码错误")))</f>
        <v/>
      </c>
      <c r="K719" s="42"/>
      <c r="L719" s="41"/>
      <c r="M719" s="42"/>
      <c r="N719" s="66"/>
      <c r="O719" s="66"/>
    </row>
    <row r="720" customHeight="1" spans="2:15">
      <c r="B720" s="41">
        <v>711</v>
      </c>
      <c r="C720" s="41"/>
      <c r="D720" s="41"/>
      <c r="E720" s="42"/>
      <c r="F720" s="42"/>
      <c r="G720" s="44" t="str">
        <f t="shared" si="33"/>
        <v/>
      </c>
      <c r="H720" s="41" t="str">
        <f t="shared" si="34"/>
        <v/>
      </c>
      <c r="I720" s="41" t="str">
        <f ca="1" t="shared" si="35"/>
        <v/>
      </c>
      <c r="J720" s="41" t="str">
        <f ca="1">IF(F720="","",IF(LEN(F720)&lt;&gt;18,"证件号码长度错误",IF(MID("10X98765432",(MOD(SUMPRODUCT(MID(F720,ROW(INDIRECT("1:17")),1)*{7;9;10;5;8;4;2;1;6;3;7;9;10;5;8;4;2}),11)+1),1)=RIGHT(F720),IF(AND(G720="女",I720&gt;$C$3),"超龄",IF(AND(G720="男",I720&gt;$C$4),"超龄","正确")),"证件号码错误")))</f>
        <v/>
      </c>
      <c r="K720" s="42"/>
      <c r="L720" s="41"/>
      <c r="M720" s="42"/>
      <c r="N720" s="66"/>
      <c r="O720" s="66"/>
    </row>
    <row r="721" customHeight="1" spans="2:15">
      <c r="B721" s="41">
        <v>712</v>
      </c>
      <c r="C721" s="41"/>
      <c r="D721" s="41"/>
      <c r="E721" s="42"/>
      <c r="F721" s="42"/>
      <c r="G721" s="44" t="str">
        <f t="shared" si="33"/>
        <v/>
      </c>
      <c r="H721" s="41" t="str">
        <f t="shared" si="34"/>
        <v/>
      </c>
      <c r="I721" s="41" t="str">
        <f ca="1" t="shared" si="35"/>
        <v/>
      </c>
      <c r="J721" s="41" t="str">
        <f ca="1">IF(F721="","",IF(LEN(F721)&lt;&gt;18,"证件号码长度错误",IF(MID("10X98765432",(MOD(SUMPRODUCT(MID(F721,ROW(INDIRECT("1:17")),1)*{7;9;10;5;8;4;2;1;6;3;7;9;10;5;8;4;2}),11)+1),1)=RIGHT(F721),IF(AND(G721="女",I721&gt;$C$3),"超龄",IF(AND(G721="男",I721&gt;$C$4),"超龄","正确")),"证件号码错误")))</f>
        <v/>
      </c>
      <c r="K721" s="42"/>
      <c r="L721" s="41"/>
      <c r="M721" s="42"/>
      <c r="N721" s="66"/>
      <c r="O721" s="66"/>
    </row>
    <row r="722" customHeight="1" spans="2:15">
      <c r="B722" s="41">
        <v>713</v>
      </c>
      <c r="C722" s="41"/>
      <c r="D722" s="41"/>
      <c r="E722" s="42"/>
      <c r="F722" s="42"/>
      <c r="G722" s="44" t="str">
        <f t="shared" si="33"/>
        <v/>
      </c>
      <c r="H722" s="41" t="str">
        <f t="shared" si="34"/>
        <v/>
      </c>
      <c r="I722" s="41" t="str">
        <f ca="1" t="shared" si="35"/>
        <v/>
      </c>
      <c r="J722" s="41" t="str">
        <f ca="1">IF(F722="","",IF(LEN(F722)&lt;&gt;18,"证件号码长度错误",IF(MID("10X98765432",(MOD(SUMPRODUCT(MID(F722,ROW(INDIRECT("1:17")),1)*{7;9;10;5;8;4;2;1;6;3;7;9;10;5;8;4;2}),11)+1),1)=RIGHT(F722),IF(AND(G722="女",I722&gt;$C$3),"超龄",IF(AND(G722="男",I722&gt;$C$4),"超龄","正确")),"证件号码错误")))</f>
        <v/>
      </c>
      <c r="K722" s="42"/>
      <c r="L722" s="41"/>
      <c r="M722" s="42"/>
      <c r="N722" s="66"/>
      <c r="O722" s="66"/>
    </row>
    <row r="723" customHeight="1" spans="2:15">
      <c r="B723" s="41">
        <v>714</v>
      </c>
      <c r="C723" s="41"/>
      <c r="D723" s="41"/>
      <c r="E723" s="42"/>
      <c r="F723" s="42"/>
      <c r="G723" s="44" t="str">
        <f t="shared" si="33"/>
        <v/>
      </c>
      <c r="H723" s="41" t="str">
        <f t="shared" si="34"/>
        <v/>
      </c>
      <c r="I723" s="41" t="str">
        <f ca="1" t="shared" si="35"/>
        <v/>
      </c>
      <c r="J723" s="41" t="str">
        <f ca="1">IF(F723="","",IF(LEN(F723)&lt;&gt;18,"证件号码长度错误",IF(MID("10X98765432",(MOD(SUMPRODUCT(MID(F723,ROW(INDIRECT("1:17")),1)*{7;9;10;5;8;4;2;1;6;3;7;9;10;5;8;4;2}),11)+1),1)=RIGHT(F723),IF(AND(G723="女",I723&gt;$C$3),"超龄",IF(AND(G723="男",I723&gt;$C$4),"超龄","正确")),"证件号码错误")))</f>
        <v/>
      </c>
      <c r="K723" s="42"/>
      <c r="L723" s="41"/>
      <c r="M723" s="42"/>
      <c r="N723" s="66"/>
      <c r="O723" s="66"/>
    </row>
    <row r="724" customHeight="1" spans="2:15">
      <c r="B724" s="41">
        <v>715</v>
      </c>
      <c r="C724" s="41"/>
      <c r="D724" s="41"/>
      <c r="E724" s="42"/>
      <c r="F724" s="42"/>
      <c r="G724" s="44" t="str">
        <f t="shared" si="33"/>
        <v/>
      </c>
      <c r="H724" s="41" t="str">
        <f t="shared" si="34"/>
        <v/>
      </c>
      <c r="I724" s="41" t="str">
        <f ca="1" t="shared" si="35"/>
        <v/>
      </c>
      <c r="J724" s="41" t="str">
        <f ca="1">IF(F724="","",IF(LEN(F724)&lt;&gt;18,"证件号码长度错误",IF(MID("10X98765432",(MOD(SUMPRODUCT(MID(F724,ROW(INDIRECT("1:17")),1)*{7;9;10;5;8;4;2;1;6;3;7;9;10;5;8;4;2}),11)+1),1)=RIGHT(F724),IF(AND(G724="女",I724&gt;$C$3),"超龄",IF(AND(G724="男",I724&gt;$C$4),"超龄","正确")),"证件号码错误")))</f>
        <v/>
      </c>
      <c r="K724" s="42"/>
      <c r="L724" s="41"/>
      <c r="M724" s="42"/>
      <c r="N724" s="66"/>
      <c r="O724" s="66"/>
    </row>
    <row r="725" customHeight="1" spans="2:15">
      <c r="B725" s="41">
        <v>716</v>
      </c>
      <c r="C725" s="41"/>
      <c r="D725" s="41"/>
      <c r="E725" s="42"/>
      <c r="F725" s="42"/>
      <c r="G725" s="44" t="str">
        <f t="shared" si="33"/>
        <v/>
      </c>
      <c r="H725" s="41" t="str">
        <f t="shared" si="34"/>
        <v/>
      </c>
      <c r="I725" s="41" t="str">
        <f ca="1" t="shared" si="35"/>
        <v/>
      </c>
      <c r="J725" s="41" t="str">
        <f ca="1">IF(F725="","",IF(LEN(F725)&lt;&gt;18,"证件号码长度错误",IF(MID("10X98765432",(MOD(SUMPRODUCT(MID(F725,ROW(INDIRECT("1:17")),1)*{7;9;10;5;8;4;2;1;6;3;7;9;10;5;8;4;2}),11)+1),1)=RIGHT(F725),IF(AND(G725="女",I725&gt;$C$3),"超龄",IF(AND(G725="男",I725&gt;$C$4),"超龄","正确")),"证件号码错误")))</f>
        <v/>
      </c>
      <c r="K725" s="42"/>
      <c r="L725" s="41"/>
      <c r="M725" s="42"/>
      <c r="N725" s="66"/>
      <c r="O725" s="66"/>
    </row>
    <row r="726" customHeight="1" spans="2:15">
      <c r="B726" s="41">
        <v>717</v>
      </c>
      <c r="C726" s="41"/>
      <c r="D726" s="41"/>
      <c r="E726" s="42"/>
      <c r="F726" s="42"/>
      <c r="G726" s="44" t="str">
        <f t="shared" si="33"/>
        <v/>
      </c>
      <c r="H726" s="41" t="str">
        <f t="shared" si="34"/>
        <v/>
      </c>
      <c r="I726" s="41" t="str">
        <f ca="1" t="shared" si="35"/>
        <v/>
      </c>
      <c r="J726" s="41" t="str">
        <f ca="1">IF(F726="","",IF(LEN(F726)&lt;&gt;18,"证件号码长度错误",IF(MID("10X98765432",(MOD(SUMPRODUCT(MID(F726,ROW(INDIRECT("1:17")),1)*{7;9;10;5;8;4;2;1;6;3;7;9;10;5;8;4;2}),11)+1),1)=RIGHT(F726),IF(AND(G726="女",I726&gt;$C$3),"超龄",IF(AND(G726="男",I726&gt;$C$4),"超龄","正确")),"证件号码错误")))</f>
        <v/>
      </c>
      <c r="K726" s="42"/>
      <c r="L726" s="41"/>
      <c r="M726" s="42"/>
      <c r="N726" s="66"/>
      <c r="O726" s="66"/>
    </row>
    <row r="727" customHeight="1" spans="2:15">
      <c r="B727" s="41">
        <v>718</v>
      </c>
      <c r="C727" s="41"/>
      <c r="D727" s="41"/>
      <c r="E727" s="42"/>
      <c r="F727" s="42"/>
      <c r="G727" s="44" t="str">
        <f t="shared" si="33"/>
        <v/>
      </c>
      <c r="H727" s="41" t="str">
        <f t="shared" si="34"/>
        <v/>
      </c>
      <c r="I727" s="41" t="str">
        <f ca="1" t="shared" si="35"/>
        <v/>
      </c>
      <c r="J727" s="41" t="str">
        <f ca="1">IF(F727="","",IF(LEN(F727)&lt;&gt;18,"证件号码长度错误",IF(MID("10X98765432",(MOD(SUMPRODUCT(MID(F727,ROW(INDIRECT("1:17")),1)*{7;9;10;5;8;4;2;1;6;3;7;9;10;5;8;4;2}),11)+1),1)=RIGHT(F727),IF(AND(G727="女",I727&gt;$C$3),"超龄",IF(AND(G727="男",I727&gt;$C$4),"超龄","正确")),"证件号码错误")))</f>
        <v/>
      </c>
      <c r="K727" s="42"/>
      <c r="L727" s="41"/>
      <c r="M727" s="42"/>
      <c r="N727" s="66"/>
      <c r="O727" s="66"/>
    </row>
    <row r="728" customHeight="1" spans="2:15">
      <c r="B728" s="41">
        <v>719</v>
      </c>
      <c r="C728" s="41"/>
      <c r="D728" s="41"/>
      <c r="E728" s="42"/>
      <c r="F728" s="42"/>
      <c r="G728" s="44" t="str">
        <f t="shared" si="33"/>
        <v/>
      </c>
      <c r="H728" s="41" t="str">
        <f t="shared" si="34"/>
        <v/>
      </c>
      <c r="I728" s="41" t="str">
        <f ca="1" t="shared" si="35"/>
        <v/>
      </c>
      <c r="J728" s="41" t="str">
        <f ca="1">IF(F728="","",IF(LEN(F728)&lt;&gt;18,"证件号码长度错误",IF(MID("10X98765432",(MOD(SUMPRODUCT(MID(F728,ROW(INDIRECT("1:17")),1)*{7;9;10;5;8;4;2;1;6;3;7;9;10;5;8;4;2}),11)+1),1)=RIGHT(F728),IF(AND(G728="女",I728&gt;$C$3),"超龄",IF(AND(G728="男",I728&gt;$C$4),"超龄","正确")),"证件号码错误")))</f>
        <v/>
      </c>
      <c r="K728" s="42"/>
      <c r="L728" s="41"/>
      <c r="M728" s="42"/>
      <c r="N728" s="66"/>
      <c r="O728" s="66"/>
    </row>
    <row r="729" customHeight="1" spans="2:15">
      <c r="B729" s="41">
        <v>720</v>
      </c>
      <c r="C729" s="41"/>
      <c r="D729" s="41"/>
      <c r="E729" s="42"/>
      <c r="F729" s="42"/>
      <c r="G729" s="44" t="str">
        <f t="shared" si="33"/>
        <v/>
      </c>
      <c r="H729" s="41" t="str">
        <f t="shared" si="34"/>
        <v/>
      </c>
      <c r="I729" s="41" t="str">
        <f ca="1" t="shared" si="35"/>
        <v/>
      </c>
      <c r="J729" s="41" t="str">
        <f ca="1">IF(F729="","",IF(LEN(F729)&lt;&gt;18,"证件号码长度错误",IF(MID("10X98765432",(MOD(SUMPRODUCT(MID(F729,ROW(INDIRECT("1:17")),1)*{7;9;10;5;8;4;2;1;6;3;7;9;10;5;8;4;2}),11)+1),1)=RIGHT(F729),IF(AND(G729="女",I729&gt;$C$3),"超龄",IF(AND(G729="男",I729&gt;$C$4),"超龄","正确")),"证件号码错误")))</f>
        <v/>
      </c>
      <c r="K729" s="42"/>
      <c r="L729" s="41"/>
      <c r="M729" s="42"/>
      <c r="N729" s="66"/>
      <c r="O729" s="66"/>
    </row>
    <row r="730" customHeight="1" spans="2:15">
      <c r="B730" s="41">
        <v>721</v>
      </c>
      <c r="C730" s="41"/>
      <c r="D730" s="41"/>
      <c r="E730" s="42"/>
      <c r="F730" s="42"/>
      <c r="G730" s="44" t="str">
        <f t="shared" si="33"/>
        <v/>
      </c>
      <c r="H730" s="41" t="str">
        <f t="shared" si="34"/>
        <v/>
      </c>
      <c r="I730" s="41" t="str">
        <f ca="1" t="shared" si="35"/>
        <v/>
      </c>
      <c r="J730" s="41" t="str">
        <f ca="1">IF(F730="","",IF(LEN(F730)&lt;&gt;18,"证件号码长度错误",IF(MID("10X98765432",(MOD(SUMPRODUCT(MID(F730,ROW(INDIRECT("1:17")),1)*{7;9;10;5;8;4;2;1;6;3;7;9;10;5;8;4;2}),11)+1),1)=RIGHT(F730),IF(AND(G730="女",I730&gt;$C$3),"超龄",IF(AND(G730="男",I730&gt;$C$4),"超龄","正确")),"证件号码错误")))</f>
        <v/>
      </c>
      <c r="K730" s="42"/>
      <c r="L730" s="41"/>
      <c r="M730" s="42"/>
      <c r="N730" s="66"/>
      <c r="O730" s="66"/>
    </row>
    <row r="731" customHeight="1" spans="2:15">
      <c r="B731" s="41">
        <v>722</v>
      </c>
      <c r="C731" s="41"/>
      <c r="D731" s="41"/>
      <c r="E731" s="42"/>
      <c r="F731" s="42"/>
      <c r="G731" s="44" t="str">
        <f t="shared" si="33"/>
        <v/>
      </c>
      <c r="H731" s="41" t="str">
        <f t="shared" si="34"/>
        <v/>
      </c>
      <c r="I731" s="41" t="str">
        <f ca="1" t="shared" si="35"/>
        <v/>
      </c>
      <c r="J731" s="41" t="str">
        <f ca="1">IF(F731="","",IF(LEN(F731)&lt;&gt;18,"证件号码长度错误",IF(MID("10X98765432",(MOD(SUMPRODUCT(MID(F731,ROW(INDIRECT("1:17")),1)*{7;9;10;5;8;4;2;1;6;3;7;9;10;5;8;4;2}),11)+1),1)=RIGHT(F731),IF(AND(G731="女",I731&gt;$C$3),"超龄",IF(AND(G731="男",I731&gt;$C$4),"超龄","正确")),"证件号码错误")))</f>
        <v/>
      </c>
      <c r="K731" s="42"/>
      <c r="L731" s="41"/>
      <c r="M731" s="42"/>
      <c r="N731" s="66"/>
      <c r="O731" s="66"/>
    </row>
    <row r="732" customHeight="1" spans="2:15">
      <c r="B732" s="41">
        <v>723</v>
      </c>
      <c r="C732" s="41"/>
      <c r="D732" s="41"/>
      <c r="E732" s="42"/>
      <c r="F732" s="42"/>
      <c r="G732" s="44" t="str">
        <f t="shared" si="33"/>
        <v/>
      </c>
      <c r="H732" s="41" t="str">
        <f t="shared" si="34"/>
        <v/>
      </c>
      <c r="I732" s="41" t="str">
        <f ca="1" t="shared" si="35"/>
        <v/>
      </c>
      <c r="J732" s="41" t="str">
        <f ca="1">IF(F732="","",IF(LEN(F732)&lt;&gt;18,"证件号码长度错误",IF(MID("10X98765432",(MOD(SUMPRODUCT(MID(F732,ROW(INDIRECT("1:17")),1)*{7;9;10;5;8;4;2;1;6;3;7;9;10;5;8;4;2}),11)+1),1)=RIGHT(F732),IF(AND(G732="女",I732&gt;$C$3),"超龄",IF(AND(G732="男",I732&gt;$C$4),"超龄","正确")),"证件号码错误")))</f>
        <v/>
      </c>
      <c r="K732" s="42"/>
      <c r="L732" s="41"/>
      <c r="M732" s="42"/>
      <c r="N732" s="66"/>
      <c r="O732" s="66"/>
    </row>
    <row r="733" customHeight="1" spans="2:15">
      <c r="B733" s="41">
        <v>724</v>
      </c>
      <c r="C733" s="41"/>
      <c r="D733" s="41"/>
      <c r="E733" s="42"/>
      <c r="F733" s="42"/>
      <c r="G733" s="44" t="str">
        <f t="shared" si="33"/>
        <v/>
      </c>
      <c r="H733" s="41" t="str">
        <f t="shared" si="34"/>
        <v/>
      </c>
      <c r="I733" s="41" t="str">
        <f ca="1" t="shared" si="35"/>
        <v/>
      </c>
      <c r="J733" s="41" t="str">
        <f ca="1">IF(F733="","",IF(LEN(F733)&lt;&gt;18,"证件号码长度错误",IF(MID("10X98765432",(MOD(SUMPRODUCT(MID(F733,ROW(INDIRECT("1:17")),1)*{7;9;10;5;8;4;2;1;6;3;7;9;10;5;8;4;2}),11)+1),1)=RIGHT(F733),IF(AND(G733="女",I733&gt;$C$3),"超龄",IF(AND(G733="男",I733&gt;$C$4),"超龄","正确")),"证件号码错误")))</f>
        <v/>
      </c>
      <c r="K733" s="42"/>
      <c r="L733" s="41"/>
      <c r="M733" s="42"/>
      <c r="N733" s="66"/>
      <c r="O733" s="66"/>
    </row>
    <row r="734" customHeight="1" spans="2:15">
      <c r="B734" s="41">
        <v>725</v>
      </c>
      <c r="C734" s="41"/>
      <c r="D734" s="41"/>
      <c r="E734" s="42"/>
      <c r="F734" s="42"/>
      <c r="G734" s="44" t="str">
        <f t="shared" si="33"/>
        <v/>
      </c>
      <c r="H734" s="41" t="str">
        <f t="shared" si="34"/>
        <v/>
      </c>
      <c r="I734" s="41" t="str">
        <f ca="1" t="shared" si="35"/>
        <v/>
      </c>
      <c r="J734" s="41" t="str">
        <f ca="1">IF(F734="","",IF(LEN(F734)&lt;&gt;18,"证件号码长度错误",IF(MID("10X98765432",(MOD(SUMPRODUCT(MID(F734,ROW(INDIRECT("1:17")),1)*{7;9;10;5;8;4;2;1;6;3;7;9;10;5;8;4;2}),11)+1),1)=RIGHT(F734),IF(AND(G734="女",I734&gt;$C$3),"超龄",IF(AND(G734="男",I734&gt;$C$4),"超龄","正确")),"证件号码错误")))</f>
        <v/>
      </c>
      <c r="K734" s="42"/>
      <c r="L734" s="41"/>
      <c r="M734" s="42"/>
      <c r="N734" s="66"/>
      <c r="O734" s="66"/>
    </row>
    <row r="735" customHeight="1" spans="2:15">
      <c r="B735" s="41">
        <v>726</v>
      </c>
      <c r="C735" s="41"/>
      <c r="D735" s="41"/>
      <c r="E735" s="42"/>
      <c r="F735" s="42"/>
      <c r="G735" s="44" t="str">
        <f t="shared" si="33"/>
        <v/>
      </c>
      <c r="H735" s="41" t="str">
        <f t="shared" si="34"/>
        <v/>
      </c>
      <c r="I735" s="41" t="str">
        <f ca="1" t="shared" si="35"/>
        <v/>
      </c>
      <c r="J735" s="41" t="str">
        <f ca="1">IF(F735="","",IF(LEN(F735)&lt;&gt;18,"证件号码长度错误",IF(MID("10X98765432",(MOD(SUMPRODUCT(MID(F735,ROW(INDIRECT("1:17")),1)*{7;9;10;5;8;4;2;1;6;3;7;9;10;5;8;4;2}),11)+1),1)=RIGHT(F735),IF(AND(G735="女",I735&gt;$C$3),"超龄",IF(AND(G735="男",I735&gt;$C$4),"超龄","正确")),"证件号码错误")))</f>
        <v/>
      </c>
      <c r="K735" s="42"/>
      <c r="L735" s="41"/>
      <c r="M735" s="42"/>
      <c r="N735" s="66"/>
      <c r="O735" s="66"/>
    </row>
    <row r="736" customHeight="1" spans="2:15">
      <c r="B736" s="41">
        <v>727</v>
      </c>
      <c r="C736" s="41"/>
      <c r="D736" s="41"/>
      <c r="E736" s="42"/>
      <c r="F736" s="42"/>
      <c r="G736" s="44" t="str">
        <f t="shared" si="33"/>
        <v/>
      </c>
      <c r="H736" s="41" t="str">
        <f t="shared" si="34"/>
        <v/>
      </c>
      <c r="I736" s="41" t="str">
        <f ca="1" t="shared" si="35"/>
        <v/>
      </c>
      <c r="J736" s="41" t="str">
        <f ca="1">IF(F736="","",IF(LEN(F736)&lt;&gt;18,"证件号码长度错误",IF(MID("10X98765432",(MOD(SUMPRODUCT(MID(F736,ROW(INDIRECT("1:17")),1)*{7;9;10;5;8;4;2;1;6;3;7;9;10;5;8;4;2}),11)+1),1)=RIGHT(F736),IF(AND(G736="女",I736&gt;$C$3),"超龄",IF(AND(G736="男",I736&gt;$C$4),"超龄","正确")),"证件号码错误")))</f>
        <v/>
      </c>
      <c r="K736" s="42"/>
      <c r="L736" s="41"/>
      <c r="M736" s="42"/>
      <c r="N736" s="66"/>
      <c r="O736" s="66"/>
    </row>
    <row r="737" customHeight="1" spans="2:15">
      <c r="B737" s="41">
        <v>728</v>
      </c>
      <c r="C737" s="41"/>
      <c r="D737" s="41"/>
      <c r="E737" s="42"/>
      <c r="F737" s="42"/>
      <c r="G737" s="44" t="str">
        <f t="shared" si="33"/>
        <v/>
      </c>
      <c r="H737" s="41" t="str">
        <f t="shared" si="34"/>
        <v/>
      </c>
      <c r="I737" s="41" t="str">
        <f ca="1" t="shared" si="35"/>
        <v/>
      </c>
      <c r="J737" s="41" t="str">
        <f ca="1">IF(F737="","",IF(LEN(F737)&lt;&gt;18,"证件号码长度错误",IF(MID("10X98765432",(MOD(SUMPRODUCT(MID(F737,ROW(INDIRECT("1:17")),1)*{7;9;10;5;8;4;2;1;6;3;7;9;10;5;8;4;2}),11)+1),1)=RIGHT(F737),IF(AND(G737="女",I737&gt;$C$3),"超龄",IF(AND(G737="男",I737&gt;$C$4),"超龄","正确")),"证件号码错误")))</f>
        <v/>
      </c>
      <c r="K737" s="42"/>
      <c r="L737" s="41"/>
      <c r="M737" s="42"/>
      <c r="N737" s="66"/>
      <c r="O737" s="66"/>
    </row>
    <row r="738" customHeight="1" spans="2:15">
      <c r="B738" s="41">
        <v>729</v>
      </c>
      <c r="C738" s="41"/>
      <c r="D738" s="41"/>
      <c r="E738" s="42"/>
      <c r="F738" s="42"/>
      <c r="G738" s="44" t="str">
        <f t="shared" si="33"/>
        <v/>
      </c>
      <c r="H738" s="41" t="str">
        <f t="shared" si="34"/>
        <v/>
      </c>
      <c r="I738" s="41" t="str">
        <f ca="1" t="shared" si="35"/>
        <v/>
      </c>
      <c r="J738" s="41" t="str">
        <f ca="1">IF(F738="","",IF(LEN(F738)&lt;&gt;18,"证件号码长度错误",IF(MID("10X98765432",(MOD(SUMPRODUCT(MID(F738,ROW(INDIRECT("1:17")),1)*{7;9;10;5;8;4;2;1;6;3;7;9;10;5;8;4;2}),11)+1),1)=RIGHT(F738),IF(AND(G738="女",I738&gt;$C$3),"超龄",IF(AND(G738="男",I738&gt;$C$4),"超龄","正确")),"证件号码错误")))</f>
        <v/>
      </c>
      <c r="K738" s="42"/>
      <c r="L738" s="41"/>
      <c r="M738" s="42"/>
      <c r="N738" s="66"/>
      <c r="O738" s="66"/>
    </row>
    <row r="739" customHeight="1" spans="2:15">
      <c r="B739" s="41">
        <v>730</v>
      </c>
      <c r="C739" s="41"/>
      <c r="D739" s="41"/>
      <c r="E739" s="42"/>
      <c r="F739" s="42"/>
      <c r="G739" s="44" t="str">
        <f t="shared" si="33"/>
        <v/>
      </c>
      <c r="H739" s="41" t="str">
        <f t="shared" si="34"/>
        <v/>
      </c>
      <c r="I739" s="41" t="str">
        <f ca="1" t="shared" si="35"/>
        <v/>
      </c>
      <c r="J739" s="41" t="str">
        <f ca="1">IF(F739="","",IF(LEN(F739)&lt;&gt;18,"证件号码长度错误",IF(MID("10X98765432",(MOD(SUMPRODUCT(MID(F739,ROW(INDIRECT("1:17")),1)*{7;9;10;5;8;4;2;1;6;3;7;9;10;5;8;4;2}),11)+1),1)=RIGHT(F739),IF(AND(G739="女",I739&gt;$C$3),"超龄",IF(AND(G739="男",I739&gt;$C$4),"超龄","正确")),"证件号码错误")))</f>
        <v/>
      </c>
      <c r="K739" s="42"/>
      <c r="L739" s="41"/>
      <c r="M739" s="42"/>
      <c r="N739" s="66"/>
      <c r="O739" s="66"/>
    </row>
    <row r="740" customHeight="1" spans="2:15">
      <c r="B740" s="41">
        <v>731</v>
      </c>
      <c r="C740" s="41"/>
      <c r="D740" s="41"/>
      <c r="E740" s="42"/>
      <c r="F740" s="42"/>
      <c r="G740" s="44" t="str">
        <f t="shared" si="33"/>
        <v/>
      </c>
      <c r="H740" s="41" t="str">
        <f t="shared" si="34"/>
        <v/>
      </c>
      <c r="I740" s="41" t="str">
        <f ca="1" t="shared" si="35"/>
        <v/>
      </c>
      <c r="J740" s="41" t="str">
        <f ca="1">IF(F740="","",IF(LEN(F740)&lt;&gt;18,"证件号码长度错误",IF(MID("10X98765432",(MOD(SUMPRODUCT(MID(F740,ROW(INDIRECT("1:17")),1)*{7;9;10;5;8;4;2;1;6;3;7;9;10;5;8;4;2}),11)+1),1)=RIGHT(F740),IF(AND(G740="女",I740&gt;$C$3),"超龄",IF(AND(G740="男",I740&gt;$C$4),"超龄","正确")),"证件号码错误")))</f>
        <v/>
      </c>
      <c r="K740" s="42"/>
      <c r="L740" s="41"/>
      <c r="M740" s="42"/>
      <c r="N740" s="66"/>
      <c r="O740" s="66"/>
    </row>
    <row r="741" customHeight="1" spans="2:15">
      <c r="B741" s="41">
        <v>732</v>
      </c>
      <c r="C741" s="41"/>
      <c r="D741" s="41"/>
      <c r="E741" s="42"/>
      <c r="F741" s="42"/>
      <c r="G741" s="44" t="str">
        <f t="shared" si="33"/>
        <v/>
      </c>
      <c r="H741" s="41" t="str">
        <f t="shared" si="34"/>
        <v/>
      </c>
      <c r="I741" s="41" t="str">
        <f ca="1" t="shared" si="35"/>
        <v/>
      </c>
      <c r="J741" s="41" t="str">
        <f ca="1">IF(F741="","",IF(LEN(F741)&lt;&gt;18,"证件号码长度错误",IF(MID("10X98765432",(MOD(SUMPRODUCT(MID(F741,ROW(INDIRECT("1:17")),1)*{7;9;10;5;8;4;2;1;6;3;7;9;10;5;8;4;2}),11)+1),1)=RIGHT(F741),IF(AND(G741="女",I741&gt;$C$3),"超龄",IF(AND(G741="男",I741&gt;$C$4),"超龄","正确")),"证件号码错误")))</f>
        <v/>
      </c>
      <c r="K741" s="42"/>
      <c r="L741" s="41"/>
      <c r="M741" s="42"/>
      <c r="N741" s="66"/>
      <c r="O741" s="66"/>
    </row>
    <row r="742" customHeight="1" spans="2:15">
      <c r="B742" s="41">
        <v>733</v>
      </c>
      <c r="C742" s="41"/>
      <c r="D742" s="41"/>
      <c r="E742" s="42"/>
      <c r="F742" s="42"/>
      <c r="G742" s="44" t="str">
        <f t="shared" si="33"/>
        <v/>
      </c>
      <c r="H742" s="41" t="str">
        <f t="shared" si="34"/>
        <v/>
      </c>
      <c r="I742" s="41" t="str">
        <f ca="1" t="shared" si="35"/>
        <v/>
      </c>
      <c r="J742" s="41" t="str">
        <f ca="1">IF(F742="","",IF(LEN(F742)&lt;&gt;18,"证件号码长度错误",IF(MID("10X98765432",(MOD(SUMPRODUCT(MID(F742,ROW(INDIRECT("1:17")),1)*{7;9;10;5;8;4;2;1;6;3;7;9;10;5;8;4;2}),11)+1),1)=RIGHT(F742),IF(AND(G742="女",I742&gt;$C$3),"超龄",IF(AND(G742="男",I742&gt;$C$4),"超龄","正确")),"证件号码错误")))</f>
        <v/>
      </c>
      <c r="K742" s="42"/>
      <c r="L742" s="41"/>
      <c r="M742" s="42"/>
      <c r="N742" s="66"/>
      <c r="O742" s="66"/>
    </row>
    <row r="743" customHeight="1" spans="2:15">
      <c r="B743" s="41">
        <v>734</v>
      </c>
      <c r="C743" s="41"/>
      <c r="D743" s="41"/>
      <c r="E743" s="42"/>
      <c r="F743" s="42"/>
      <c r="G743" s="44" t="str">
        <f t="shared" si="33"/>
        <v/>
      </c>
      <c r="H743" s="41" t="str">
        <f t="shared" si="34"/>
        <v/>
      </c>
      <c r="I743" s="41" t="str">
        <f ca="1" t="shared" si="35"/>
        <v/>
      </c>
      <c r="J743" s="41" t="str">
        <f ca="1">IF(F743="","",IF(LEN(F743)&lt;&gt;18,"证件号码长度错误",IF(MID("10X98765432",(MOD(SUMPRODUCT(MID(F743,ROW(INDIRECT("1:17")),1)*{7;9;10;5;8;4;2;1;6;3;7;9;10;5;8;4;2}),11)+1),1)=RIGHT(F743),IF(AND(G743="女",I743&gt;$C$3),"超龄",IF(AND(G743="男",I743&gt;$C$4),"超龄","正确")),"证件号码错误")))</f>
        <v/>
      </c>
      <c r="K743" s="42"/>
      <c r="L743" s="41"/>
      <c r="M743" s="42"/>
      <c r="N743" s="66"/>
      <c r="O743" s="66"/>
    </row>
    <row r="744" customHeight="1" spans="2:15">
      <c r="B744" s="41">
        <v>735</v>
      </c>
      <c r="C744" s="41"/>
      <c r="D744" s="41"/>
      <c r="E744" s="42"/>
      <c r="F744" s="42"/>
      <c r="G744" s="44" t="str">
        <f t="shared" si="33"/>
        <v/>
      </c>
      <c r="H744" s="41" t="str">
        <f t="shared" si="34"/>
        <v/>
      </c>
      <c r="I744" s="41" t="str">
        <f ca="1" t="shared" si="35"/>
        <v/>
      </c>
      <c r="J744" s="41" t="str">
        <f ca="1">IF(F744="","",IF(LEN(F744)&lt;&gt;18,"证件号码长度错误",IF(MID("10X98765432",(MOD(SUMPRODUCT(MID(F744,ROW(INDIRECT("1:17")),1)*{7;9;10;5;8;4;2;1;6;3;7;9;10;5;8;4;2}),11)+1),1)=RIGHT(F744),IF(AND(G744="女",I744&gt;$C$3),"超龄",IF(AND(G744="男",I744&gt;$C$4),"超龄","正确")),"证件号码错误")))</f>
        <v/>
      </c>
      <c r="K744" s="42"/>
      <c r="L744" s="41"/>
      <c r="M744" s="42"/>
      <c r="N744" s="66"/>
      <c r="O744" s="66"/>
    </row>
    <row r="745" customHeight="1" spans="2:15">
      <c r="B745" s="41">
        <v>736</v>
      </c>
      <c r="C745" s="41"/>
      <c r="D745" s="41"/>
      <c r="E745" s="42"/>
      <c r="F745" s="42"/>
      <c r="G745" s="44" t="str">
        <f t="shared" si="33"/>
        <v/>
      </c>
      <c r="H745" s="41" t="str">
        <f t="shared" si="34"/>
        <v/>
      </c>
      <c r="I745" s="41" t="str">
        <f ca="1" t="shared" si="35"/>
        <v/>
      </c>
      <c r="J745" s="41" t="str">
        <f ca="1">IF(F745="","",IF(LEN(F745)&lt;&gt;18,"证件号码长度错误",IF(MID("10X98765432",(MOD(SUMPRODUCT(MID(F745,ROW(INDIRECT("1:17")),1)*{7;9;10;5;8;4;2;1;6;3;7;9;10;5;8;4;2}),11)+1),1)=RIGHT(F745),IF(AND(G745="女",I745&gt;$C$3),"超龄",IF(AND(G745="男",I745&gt;$C$4),"超龄","正确")),"证件号码错误")))</f>
        <v/>
      </c>
      <c r="K745" s="42"/>
      <c r="L745" s="41"/>
      <c r="M745" s="42"/>
      <c r="N745" s="66"/>
      <c r="O745" s="66"/>
    </row>
    <row r="746" customHeight="1" spans="2:15">
      <c r="B746" s="41">
        <v>737</v>
      </c>
      <c r="C746" s="41"/>
      <c r="D746" s="41"/>
      <c r="E746" s="42"/>
      <c r="F746" s="42"/>
      <c r="G746" s="44" t="str">
        <f t="shared" si="33"/>
        <v/>
      </c>
      <c r="H746" s="41" t="str">
        <f t="shared" si="34"/>
        <v/>
      </c>
      <c r="I746" s="41" t="str">
        <f ca="1" t="shared" si="35"/>
        <v/>
      </c>
      <c r="J746" s="41" t="str">
        <f ca="1">IF(F746="","",IF(LEN(F746)&lt;&gt;18,"证件号码长度错误",IF(MID("10X98765432",(MOD(SUMPRODUCT(MID(F746,ROW(INDIRECT("1:17")),1)*{7;9;10;5;8;4;2;1;6;3;7;9;10;5;8;4;2}),11)+1),1)=RIGHT(F746),IF(AND(G746="女",I746&gt;$C$3),"超龄",IF(AND(G746="男",I746&gt;$C$4),"超龄","正确")),"证件号码错误")))</f>
        <v/>
      </c>
      <c r="K746" s="42"/>
      <c r="L746" s="41"/>
      <c r="M746" s="42"/>
      <c r="N746" s="66"/>
      <c r="O746" s="66"/>
    </row>
    <row r="747" customHeight="1" spans="2:15">
      <c r="B747" s="41">
        <v>738</v>
      </c>
      <c r="C747" s="41"/>
      <c r="D747" s="41"/>
      <c r="E747" s="42"/>
      <c r="F747" s="42"/>
      <c r="G747" s="44" t="str">
        <f t="shared" si="33"/>
        <v/>
      </c>
      <c r="H747" s="41" t="str">
        <f t="shared" si="34"/>
        <v/>
      </c>
      <c r="I747" s="41" t="str">
        <f ca="1" t="shared" si="35"/>
        <v/>
      </c>
      <c r="J747" s="41" t="str">
        <f ca="1">IF(F747="","",IF(LEN(F747)&lt;&gt;18,"证件号码长度错误",IF(MID("10X98765432",(MOD(SUMPRODUCT(MID(F747,ROW(INDIRECT("1:17")),1)*{7;9;10;5;8;4;2;1;6;3;7;9;10;5;8;4;2}),11)+1),1)=RIGHT(F747),IF(AND(G747="女",I747&gt;$C$3),"超龄",IF(AND(G747="男",I747&gt;$C$4),"超龄","正确")),"证件号码错误")))</f>
        <v/>
      </c>
      <c r="K747" s="42"/>
      <c r="L747" s="41"/>
      <c r="M747" s="42"/>
      <c r="N747" s="66"/>
      <c r="O747" s="66"/>
    </row>
    <row r="748" customHeight="1" spans="2:15">
      <c r="B748" s="41">
        <v>739</v>
      </c>
      <c r="C748" s="41"/>
      <c r="D748" s="41"/>
      <c r="E748" s="42"/>
      <c r="F748" s="42"/>
      <c r="G748" s="44" t="str">
        <f t="shared" si="33"/>
        <v/>
      </c>
      <c r="H748" s="41" t="str">
        <f t="shared" si="34"/>
        <v/>
      </c>
      <c r="I748" s="41" t="str">
        <f ca="1" t="shared" si="35"/>
        <v/>
      </c>
      <c r="J748" s="41" t="str">
        <f ca="1">IF(F748="","",IF(LEN(F748)&lt;&gt;18,"证件号码长度错误",IF(MID("10X98765432",(MOD(SUMPRODUCT(MID(F748,ROW(INDIRECT("1:17")),1)*{7;9;10;5;8;4;2;1;6;3;7;9;10;5;8;4;2}),11)+1),1)=RIGHT(F748),IF(AND(G748="女",I748&gt;$C$3),"超龄",IF(AND(G748="男",I748&gt;$C$4),"超龄","正确")),"证件号码错误")))</f>
        <v/>
      </c>
      <c r="K748" s="42"/>
      <c r="L748" s="41"/>
      <c r="M748" s="42"/>
      <c r="N748" s="66"/>
      <c r="O748" s="66"/>
    </row>
    <row r="749" customHeight="1" spans="2:15">
      <c r="B749" s="41">
        <v>740</v>
      </c>
      <c r="C749" s="41"/>
      <c r="D749" s="41"/>
      <c r="E749" s="42"/>
      <c r="F749" s="42"/>
      <c r="G749" s="44" t="str">
        <f t="shared" si="33"/>
        <v/>
      </c>
      <c r="H749" s="41" t="str">
        <f t="shared" si="34"/>
        <v/>
      </c>
      <c r="I749" s="41" t="str">
        <f ca="1" t="shared" si="35"/>
        <v/>
      </c>
      <c r="J749" s="41" t="str">
        <f ca="1">IF(F749="","",IF(LEN(F749)&lt;&gt;18,"证件号码长度错误",IF(MID("10X98765432",(MOD(SUMPRODUCT(MID(F749,ROW(INDIRECT("1:17")),1)*{7;9;10;5;8;4;2;1;6;3;7;9;10;5;8;4;2}),11)+1),1)=RIGHT(F749),IF(AND(G749="女",I749&gt;$C$3),"超龄",IF(AND(G749="男",I749&gt;$C$4),"超龄","正确")),"证件号码错误")))</f>
        <v/>
      </c>
      <c r="K749" s="42"/>
      <c r="L749" s="41"/>
      <c r="M749" s="42"/>
      <c r="N749" s="66"/>
      <c r="O749" s="66"/>
    </row>
    <row r="750" customHeight="1" spans="2:15">
      <c r="B750" s="41">
        <v>741</v>
      </c>
      <c r="C750" s="41"/>
      <c r="D750" s="41"/>
      <c r="E750" s="42"/>
      <c r="F750" s="42"/>
      <c r="G750" s="44" t="str">
        <f t="shared" si="33"/>
        <v/>
      </c>
      <c r="H750" s="41" t="str">
        <f t="shared" si="34"/>
        <v/>
      </c>
      <c r="I750" s="41" t="str">
        <f ca="1" t="shared" si="35"/>
        <v/>
      </c>
      <c r="J750" s="41" t="str">
        <f ca="1">IF(F750="","",IF(LEN(F750)&lt;&gt;18,"证件号码长度错误",IF(MID("10X98765432",(MOD(SUMPRODUCT(MID(F750,ROW(INDIRECT("1:17")),1)*{7;9;10;5;8;4;2;1;6;3;7;9;10;5;8;4;2}),11)+1),1)=RIGHT(F750),IF(AND(G750="女",I750&gt;$C$3),"超龄",IF(AND(G750="男",I750&gt;$C$4),"超龄","正确")),"证件号码错误")))</f>
        <v/>
      </c>
      <c r="K750" s="42"/>
      <c r="L750" s="41"/>
      <c r="M750" s="42"/>
      <c r="N750" s="66"/>
      <c r="O750" s="66"/>
    </row>
    <row r="751" customHeight="1" spans="2:15">
      <c r="B751" s="41">
        <v>742</v>
      </c>
      <c r="C751" s="41"/>
      <c r="D751" s="41"/>
      <c r="E751" s="42"/>
      <c r="F751" s="42"/>
      <c r="G751" s="44" t="str">
        <f t="shared" si="33"/>
        <v/>
      </c>
      <c r="H751" s="41" t="str">
        <f t="shared" si="34"/>
        <v/>
      </c>
      <c r="I751" s="41" t="str">
        <f ca="1" t="shared" si="35"/>
        <v/>
      </c>
      <c r="J751" s="41" t="str">
        <f ca="1">IF(F751="","",IF(LEN(F751)&lt;&gt;18,"证件号码长度错误",IF(MID("10X98765432",(MOD(SUMPRODUCT(MID(F751,ROW(INDIRECT("1:17")),1)*{7;9;10;5;8;4;2;1;6;3;7;9;10;5;8;4;2}),11)+1),1)=RIGHT(F751),IF(AND(G751="女",I751&gt;$C$3),"超龄",IF(AND(G751="男",I751&gt;$C$4),"超龄","正确")),"证件号码错误")))</f>
        <v/>
      </c>
      <c r="K751" s="42"/>
      <c r="L751" s="41"/>
      <c r="M751" s="42"/>
      <c r="N751" s="66"/>
      <c r="O751" s="66"/>
    </row>
    <row r="752" customHeight="1" spans="2:15">
      <c r="B752" s="41">
        <v>743</v>
      </c>
      <c r="C752" s="41"/>
      <c r="D752" s="41"/>
      <c r="E752" s="42"/>
      <c r="F752" s="42"/>
      <c r="G752" s="44" t="str">
        <f t="shared" si="33"/>
        <v/>
      </c>
      <c r="H752" s="41" t="str">
        <f t="shared" si="34"/>
        <v/>
      </c>
      <c r="I752" s="41" t="str">
        <f ca="1" t="shared" si="35"/>
        <v/>
      </c>
      <c r="J752" s="41" t="str">
        <f ca="1">IF(F752="","",IF(LEN(F752)&lt;&gt;18,"证件号码长度错误",IF(MID("10X98765432",(MOD(SUMPRODUCT(MID(F752,ROW(INDIRECT("1:17")),1)*{7;9;10;5;8;4;2;1;6;3;7;9;10;5;8;4;2}),11)+1),1)=RIGHT(F752),IF(AND(G752="女",I752&gt;$C$3),"超龄",IF(AND(G752="男",I752&gt;$C$4),"超龄","正确")),"证件号码错误")))</f>
        <v/>
      </c>
      <c r="K752" s="42"/>
      <c r="L752" s="41"/>
      <c r="M752" s="42"/>
      <c r="N752" s="66"/>
      <c r="O752" s="66"/>
    </row>
    <row r="753" customHeight="1" spans="2:15">
      <c r="B753" s="41">
        <v>744</v>
      </c>
      <c r="C753" s="41"/>
      <c r="D753" s="41"/>
      <c r="E753" s="42"/>
      <c r="F753" s="42"/>
      <c r="G753" s="44" t="str">
        <f t="shared" si="33"/>
        <v/>
      </c>
      <c r="H753" s="41" t="str">
        <f t="shared" si="34"/>
        <v/>
      </c>
      <c r="I753" s="41" t="str">
        <f ca="1" t="shared" si="35"/>
        <v/>
      </c>
      <c r="J753" s="41" t="str">
        <f ca="1">IF(F753="","",IF(LEN(F753)&lt;&gt;18,"证件号码长度错误",IF(MID("10X98765432",(MOD(SUMPRODUCT(MID(F753,ROW(INDIRECT("1:17")),1)*{7;9;10;5;8;4;2;1;6;3;7;9;10;5;8;4;2}),11)+1),1)=RIGHT(F753),IF(AND(G753="女",I753&gt;$C$3),"超龄",IF(AND(G753="男",I753&gt;$C$4),"超龄","正确")),"证件号码错误")))</f>
        <v/>
      </c>
      <c r="K753" s="42"/>
      <c r="L753" s="41"/>
      <c r="M753" s="42"/>
      <c r="N753" s="66"/>
      <c r="O753" s="66"/>
    </row>
    <row r="754" customHeight="1" spans="2:15">
      <c r="B754" s="41">
        <v>745</v>
      </c>
      <c r="C754" s="41"/>
      <c r="D754" s="41"/>
      <c r="E754" s="42"/>
      <c r="F754" s="42"/>
      <c r="G754" s="44" t="str">
        <f t="shared" si="33"/>
        <v/>
      </c>
      <c r="H754" s="41" t="str">
        <f t="shared" si="34"/>
        <v/>
      </c>
      <c r="I754" s="41" t="str">
        <f ca="1" t="shared" si="35"/>
        <v/>
      </c>
      <c r="J754" s="41" t="str">
        <f ca="1">IF(F754="","",IF(LEN(F754)&lt;&gt;18,"证件号码长度错误",IF(MID("10X98765432",(MOD(SUMPRODUCT(MID(F754,ROW(INDIRECT("1:17")),1)*{7;9;10;5;8;4;2;1;6;3;7;9;10;5;8;4;2}),11)+1),1)=RIGHT(F754),IF(AND(G754="女",I754&gt;$C$3),"超龄",IF(AND(G754="男",I754&gt;$C$4),"超龄","正确")),"证件号码错误")))</f>
        <v/>
      </c>
      <c r="K754" s="42"/>
      <c r="L754" s="41"/>
      <c r="M754" s="42"/>
      <c r="N754" s="66"/>
      <c r="O754" s="66"/>
    </row>
    <row r="755" customHeight="1" spans="2:15">
      <c r="B755" s="41">
        <v>746</v>
      </c>
      <c r="C755" s="41"/>
      <c r="D755" s="41"/>
      <c r="E755" s="42"/>
      <c r="F755" s="42"/>
      <c r="G755" s="44" t="str">
        <f t="shared" si="33"/>
        <v/>
      </c>
      <c r="H755" s="41" t="str">
        <f t="shared" si="34"/>
        <v/>
      </c>
      <c r="I755" s="41" t="str">
        <f ca="1" t="shared" si="35"/>
        <v/>
      </c>
      <c r="J755" s="41" t="str">
        <f ca="1">IF(F755="","",IF(LEN(F755)&lt;&gt;18,"证件号码长度错误",IF(MID("10X98765432",(MOD(SUMPRODUCT(MID(F755,ROW(INDIRECT("1:17")),1)*{7;9;10;5;8;4;2;1;6;3;7;9;10;5;8;4;2}),11)+1),1)=RIGHT(F755),IF(AND(G755="女",I755&gt;$C$3),"超龄",IF(AND(G755="男",I755&gt;$C$4),"超龄","正确")),"证件号码错误")))</f>
        <v/>
      </c>
      <c r="K755" s="42"/>
      <c r="L755" s="41"/>
      <c r="M755" s="42"/>
      <c r="N755" s="66"/>
      <c r="O755" s="66"/>
    </row>
    <row r="756" customHeight="1" spans="2:15">
      <c r="B756" s="41">
        <v>747</v>
      </c>
      <c r="C756" s="41"/>
      <c r="D756" s="41"/>
      <c r="E756" s="42"/>
      <c r="F756" s="42"/>
      <c r="G756" s="44" t="str">
        <f t="shared" si="33"/>
        <v/>
      </c>
      <c r="H756" s="41" t="str">
        <f t="shared" si="34"/>
        <v/>
      </c>
      <c r="I756" s="41" t="str">
        <f ca="1" t="shared" si="35"/>
        <v/>
      </c>
      <c r="J756" s="41" t="str">
        <f ca="1">IF(F756="","",IF(LEN(F756)&lt;&gt;18,"证件号码长度错误",IF(MID("10X98765432",(MOD(SUMPRODUCT(MID(F756,ROW(INDIRECT("1:17")),1)*{7;9;10;5;8;4;2;1;6;3;7;9;10;5;8;4;2}),11)+1),1)=RIGHT(F756),IF(AND(G756="女",I756&gt;$C$3),"超龄",IF(AND(G756="男",I756&gt;$C$4),"超龄","正确")),"证件号码错误")))</f>
        <v/>
      </c>
      <c r="K756" s="42"/>
      <c r="L756" s="41"/>
      <c r="M756" s="42"/>
      <c r="N756" s="66"/>
      <c r="O756" s="66"/>
    </row>
    <row r="757" customHeight="1" spans="2:15">
      <c r="B757" s="41">
        <v>748</v>
      </c>
      <c r="C757" s="41"/>
      <c r="D757" s="41"/>
      <c r="E757" s="42"/>
      <c r="F757" s="42"/>
      <c r="G757" s="44" t="str">
        <f t="shared" si="33"/>
        <v/>
      </c>
      <c r="H757" s="41" t="str">
        <f t="shared" si="34"/>
        <v/>
      </c>
      <c r="I757" s="41" t="str">
        <f ca="1" t="shared" si="35"/>
        <v/>
      </c>
      <c r="J757" s="41" t="str">
        <f ca="1">IF(F757="","",IF(LEN(F757)&lt;&gt;18,"证件号码长度错误",IF(MID("10X98765432",(MOD(SUMPRODUCT(MID(F757,ROW(INDIRECT("1:17")),1)*{7;9;10;5;8;4;2;1;6;3;7;9;10;5;8;4;2}),11)+1),1)=RIGHT(F757),IF(AND(G757="女",I757&gt;$C$3),"超龄",IF(AND(G757="男",I757&gt;$C$4),"超龄","正确")),"证件号码错误")))</f>
        <v/>
      </c>
      <c r="K757" s="42"/>
      <c r="L757" s="41"/>
      <c r="M757" s="42"/>
      <c r="N757" s="66"/>
      <c r="O757" s="66"/>
    </row>
    <row r="758" customHeight="1" spans="2:15">
      <c r="B758" s="41">
        <v>749</v>
      </c>
      <c r="C758" s="41"/>
      <c r="D758" s="41"/>
      <c r="E758" s="42"/>
      <c r="F758" s="42"/>
      <c r="G758" s="44" t="str">
        <f t="shared" si="33"/>
        <v/>
      </c>
      <c r="H758" s="41" t="str">
        <f t="shared" si="34"/>
        <v/>
      </c>
      <c r="I758" s="41" t="str">
        <f ca="1" t="shared" si="35"/>
        <v/>
      </c>
      <c r="J758" s="41" t="str">
        <f ca="1">IF(F758="","",IF(LEN(F758)&lt;&gt;18,"证件号码长度错误",IF(MID("10X98765432",(MOD(SUMPRODUCT(MID(F758,ROW(INDIRECT("1:17")),1)*{7;9;10;5;8;4;2;1;6;3;7;9;10;5;8;4;2}),11)+1),1)=RIGHT(F758),IF(AND(G758="女",I758&gt;$C$3),"超龄",IF(AND(G758="男",I758&gt;$C$4),"超龄","正确")),"证件号码错误")))</f>
        <v/>
      </c>
      <c r="K758" s="42"/>
      <c r="L758" s="41"/>
      <c r="M758" s="42"/>
      <c r="N758" s="66"/>
      <c r="O758" s="66"/>
    </row>
    <row r="759" customHeight="1" spans="2:15">
      <c r="B759" s="41">
        <v>750</v>
      </c>
      <c r="C759" s="41"/>
      <c r="D759" s="41"/>
      <c r="E759" s="42"/>
      <c r="F759" s="42"/>
      <c r="G759" s="44" t="str">
        <f t="shared" si="33"/>
        <v/>
      </c>
      <c r="H759" s="41" t="str">
        <f t="shared" si="34"/>
        <v/>
      </c>
      <c r="I759" s="41" t="str">
        <f ca="1" t="shared" si="35"/>
        <v/>
      </c>
      <c r="J759" s="41" t="str">
        <f ca="1">IF(F759="","",IF(LEN(F759)&lt;&gt;18,"证件号码长度错误",IF(MID("10X98765432",(MOD(SUMPRODUCT(MID(F759,ROW(INDIRECT("1:17")),1)*{7;9;10;5;8;4;2;1;6;3;7;9;10;5;8;4;2}),11)+1),1)=RIGHT(F759),IF(AND(G759="女",I759&gt;$C$3),"超龄",IF(AND(G759="男",I759&gt;$C$4),"超龄","正确")),"证件号码错误")))</f>
        <v/>
      </c>
      <c r="K759" s="42"/>
      <c r="L759" s="41"/>
      <c r="M759" s="42"/>
      <c r="N759" s="66"/>
      <c r="O759" s="66"/>
    </row>
    <row r="760" customHeight="1" spans="2:15">
      <c r="B760" s="41">
        <v>751</v>
      </c>
      <c r="C760" s="41"/>
      <c r="D760" s="41"/>
      <c r="E760" s="42"/>
      <c r="F760" s="42"/>
      <c r="G760" s="44" t="str">
        <f t="shared" si="33"/>
        <v/>
      </c>
      <c r="H760" s="41" t="str">
        <f t="shared" si="34"/>
        <v/>
      </c>
      <c r="I760" s="41" t="str">
        <f ca="1" t="shared" si="35"/>
        <v/>
      </c>
      <c r="J760" s="41" t="str">
        <f ca="1">IF(F760="","",IF(LEN(F760)&lt;&gt;18,"证件号码长度错误",IF(MID("10X98765432",(MOD(SUMPRODUCT(MID(F760,ROW(INDIRECT("1:17")),1)*{7;9;10;5;8;4;2;1;6;3;7;9;10;5;8;4;2}),11)+1),1)=RIGHT(F760),IF(AND(G760="女",I760&gt;$C$3),"超龄",IF(AND(G760="男",I760&gt;$C$4),"超龄","正确")),"证件号码错误")))</f>
        <v/>
      </c>
      <c r="K760" s="42"/>
      <c r="L760" s="41"/>
      <c r="M760" s="42"/>
      <c r="N760" s="66"/>
      <c r="O760" s="66"/>
    </row>
    <row r="761" customHeight="1" spans="2:15">
      <c r="B761" s="41">
        <v>752</v>
      </c>
      <c r="C761" s="41"/>
      <c r="D761" s="41"/>
      <c r="E761" s="42"/>
      <c r="F761" s="42"/>
      <c r="G761" s="44" t="str">
        <f t="shared" si="33"/>
        <v/>
      </c>
      <c r="H761" s="41" t="str">
        <f t="shared" si="34"/>
        <v/>
      </c>
      <c r="I761" s="41" t="str">
        <f ca="1" t="shared" si="35"/>
        <v/>
      </c>
      <c r="J761" s="41" t="str">
        <f ca="1">IF(F761="","",IF(LEN(F761)&lt;&gt;18,"证件号码长度错误",IF(MID("10X98765432",(MOD(SUMPRODUCT(MID(F761,ROW(INDIRECT("1:17")),1)*{7;9;10;5;8;4;2;1;6;3;7;9;10;5;8;4;2}),11)+1),1)=RIGHT(F761),IF(AND(G761="女",I761&gt;$C$3),"超龄",IF(AND(G761="男",I761&gt;$C$4),"超龄","正确")),"证件号码错误")))</f>
        <v/>
      </c>
      <c r="K761" s="42"/>
      <c r="L761" s="41"/>
      <c r="M761" s="42"/>
      <c r="N761" s="66"/>
      <c r="O761" s="66"/>
    </row>
    <row r="762" customHeight="1" spans="2:15">
      <c r="B762" s="41">
        <v>753</v>
      </c>
      <c r="C762" s="41"/>
      <c r="D762" s="41"/>
      <c r="E762" s="42"/>
      <c r="F762" s="42"/>
      <c r="G762" s="44" t="str">
        <f t="shared" si="33"/>
        <v/>
      </c>
      <c r="H762" s="41" t="str">
        <f t="shared" si="34"/>
        <v/>
      </c>
      <c r="I762" s="41" t="str">
        <f ca="1" t="shared" si="35"/>
        <v/>
      </c>
      <c r="J762" s="41" t="str">
        <f ca="1">IF(F762="","",IF(LEN(F762)&lt;&gt;18,"证件号码长度错误",IF(MID("10X98765432",(MOD(SUMPRODUCT(MID(F762,ROW(INDIRECT("1:17")),1)*{7;9;10;5;8;4;2;1;6;3;7;9;10;5;8;4;2}),11)+1),1)=RIGHT(F762),IF(AND(G762="女",I762&gt;$C$3),"超龄",IF(AND(G762="男",I762&gt;$C$4),"超龄","正确")),"证件号码错误")))</f>
        <v/>
      </c>
      <c r="K762" s="42"/>
      <c r="L762" s="41"/>
      <c r="M762" s="42"/>
      <c r="N762" s="66"/>
      <c r="O762" s="66"/>
    </row>
    <row r="763" customHeight="1" spans="2:15">
      <c r="B763" s="41">
        <v>754</v>
      </c>
      <c r="C763" s="41"/>
      <c r="D763" s="41"/>
      <c r="E763" s="42"/>
      <c r="F763" s="42"/>
      <c r="G763" s="44" t="str">
        <f t="shared" si="33"/>
        <v/>
      </c>
      <c r="H763" s="41" t="str">
        <f t="shared" si="34"/>
        <v/>
      </c>
      <c r="I763" s="41" t="str">
        <f ca="1" t="shared" si="35"/>
        <v/>
      </c>
      <c r="J763" s="41" t="str">
        <f ca="1">IF(F763="","",IF(LEN(F763)&lt;&gt;18,"证件号码长度错误",IF(MID("10X98765432",(MOD(SUMPRODUCT(MID(F763,ROW(INDIRECT("1:17")),1)*{7;9;10;5;8;4;2;1;6;3;7;9;10;5;8;4;2}),11)+1),1)=RIGHT(F763),IF(AND(G763="女",I763&gt;$C$3),"超龄",IF(AND(G763="男",I763&gt;$C$4),"超龄","正确")),"证件号码错误")))</f>
        <v/>
      </c>
      <c r="K763" s="42"/>
      <c r="L763" s="41"/>
      <c r="M763" s="42"/>
      <c r="N763" s="66"/>
      <c r="O763" s="66"/>
    </row>
    <row r="764" customHeight="1" spans="2:15">
      <c r="B764" s="41">
        <v>755</v>
      </c>
      <c r="C764" s="41"/>
      <c r="D764" s="41"/>
      <c r="E764" s="42"/>
      <c r="F764" s="42"/>
      <c r="G764" s="44" t="str">
        <f t="shared" si="33"/>
        <v/>
      </c>
      <c r="H764" s="41" t="str">
        <f t="shared" si="34"/>
        <v/>
      </c>
      <c r="I764" s="41" t="str">
        <f ca="1" t="shared" si="35"/>
        <v/>
      </c>
      <c r="J764" s="41" t="str">
        <f ca="1">IF(F764="","",IF(LEN(F764)&lt;&gt;18,"证件号码长度错误",IF(MID("10X98765432",(MOD(SUMPRODUCT(MID(F764,ROW(INDIRECT("1:17")),1)*{7;9;10;5;8;4;2;1;6;3;7;9;10;5;8;4;2}),11)+1),1)=RIGHT(F764),IF(AND(G764="女",I764&gt;$C$3),"超龄",IF(AND(G764="男",I764&gt;$C$4),"超龄","正确")),"证件号码错误")))</f>
        <v/>
      </c>
      <c r="K764" s="42"/>
      <c r="L764" s="41"/>
      <c r="M764" s="42"/>
      <c r="N764" s="66"/>
      <c r="O764" s="66"/>
    </row>
    <row r="765" customHeight="1" spans="2:15">
      <c r="B765" s="41">
        <v>756</v>
      </c>
      <c r="C765" s="41"/>
      <c r="D765" s="41"/>
      <c r="E765" s="42"/>
      <c r="F765" s="42"/>
      <c r="G765" s="44" t="str">
        <f t="shared" si="33"/>
        <v/>
      </c>
      <c r="H765" s="41" t="str">
        <f t="shared" si="34"/>
        <v/>
      </c>
      <c r="I765" s="41" t="str">
        <f ca="1" t="shared" si="35"/>
        <v/>
      </c>
      <c r="J765" s="41" t="str">
        <f ca="1">IF(F765="","",IF(LEN(F765)&lt;&gt;18,"证件号码长度错误",IF(MID("10X98765432",(MOD(SUMPRODUCT(MID(F765,ROW(INDIRECT("1:17")),1)*{7;9;10;5;8;4;2;1;6;3;7;9;10;5;8;4;2}),11)+1),1)=RIGHT(F765),IF(AND(G765="女",I765&gt;$C$3),"超龄",IF(AND(G765="男",I765&gt;$C$4),"超龄","正确")),"证件号码错误")))</f>
        <v/>
      </c>
      <c r="K765" s="42"/>
      <c r="L765" s="41"/>
      <c r="M765" s="42"/>
      <c r="N765" s="66"/>
      <c r="O765" s="66"/>
    </row>
    <row r="766" customHeight="1" spans="2:15">
      <c r="B766" s="41">
        <v>757</v>
      </c>
      <c r="C766" s="41"/>
      <c r="D766" s="41"/>
      <c r="E766" s="42"/>
      <c r="F766" s="42"/>
      <c r="G766" s="44" t="str">
        <f t="shared" si="33"/>
        <v/>
      </c>
      <c r="H766" s="41" t="str">
        <f t="shared" si="34"/>
        <v/>
      </c>
      <c r="I766" s="41" t="str">
        <f ca="1" t="shared" si="35"/>
        <v/>
      </c>
      <c r="J766" s="41" t="str">
        <f ca="1">IF(F766="","",IF(LEN(F766)&lt;&gt;18,"证件号码长度错误",IF(MID("10X98765432",(MOD(SUMPRODUCT(MID(F766,ROW(INDIRECT("1:17")),1)*{7;9;10;5;8;4;2;1;6;3;7;9;10;5;8;4;2}),11)+1),1)=RIGHT(F766),IF(AND(G766="女",I766&gt;$C$3),"超龄",IF(AND(G766="男",I766&gt;$C$4),"超龄","正确")),"证件号码错误")))</f>
        <v/>
      </c>
      <c r="K766" s="42"/>
      <c r="L766" s="41"/>
      <c r="M766" s="42"/>
      <c r="N766" s="66"/>
      <c r="O766" s="66"/>
    </row>
    <row r="767" customHeight="1" spans="2:15">
      <c r="B767" s="41">
        <v>758</v>
      </c>
      <c r="C767" s="41"/>
      <c r="D767" s="41"/>
      <c r="E767" s="42"/>
      <c r="F767" s="42"/>
      <c r="G767" s="44" t="str">
        <f t="shared" si="33"/>
        <v/>
      </c>
      <c r="H767" s="41" t="str">
        <f t="shared" si="34"/>
        <v/>
      </c>
      <c r="I767" s="41" t="str">
        <f ca="1" t="shared" si="35"/>
        <v/>
      </c>
      <c r="J767" s="41" t="str">
        <f ca="1">IF(F767="","",IF(LEN(F767)&lt;&gt;18,"证件号码长度错误",IF(MID("10X98765432",(MOD(SUMPRODUCT(MID(F767,ROW(INDIRECT("1:17")),1)*{7;9;10;5;8;4;2;1;6;3;7;9;10;5;8;4;2}),11)+1),1)=RIGHT(F767),IF(AND(G767="女",I767&gt;$C$3),"超龄",IF(AND(G767="男",I767&gt;$C$4),"超龄","正确")),"证件号码错误")))</f>
        <v/>
      </c>
      <c r="K767" s="42"/>
      <c r="L767" s="41"/>
      <c r="M767" s="42"/>
      <c r="N767" s="66"/>
      <c r="O767" s="66"/>
    </row>
    <row r="768" customHeight="1" spans="2:15">
      <c r="B768" s="41">
        <v>759</v>
      </c>
      <c r="C768" s="41"/>
      <c r="D768" s="41"/>
      <c r="E768" s="42"/>
      <c r="F768" s="42"/>
      <c r="G768" s="44" t="str">
        <f t="shared" si="33"/>
        <v/>
      </c>
      <c r="H768" s="41" t="str">
        <f t="shared" si="34"/>
        <v/>
      </c>
      <c r="I768" s="41" t="str">
        <f ca="1" t="shared" si="35"/>
        <v/>
      </c>
      <c r="J768" s="41" t="str">
        <f ca="1">IF(F768="","",IF(LEN(F768)&lt;&gt;18,"证件号码长度错误",IF(MID("10X98765432",(MOD(SUMPRODUCT(MID(F768,ROW(INDIRECT("1:17")),1)*{7;9;10;5;8;4;2;1;6;3;7;9;10;5;8;4;2}),11)+1),1)=RIGHT(F768),IF(AND(G768="女",I768&gt;$C$3),"超龄",IF(AND(G768="男",I768&gt;$C$4),"超龄","正确")),"证件号码错误")))</f>
        <v/>
      </c>
      <c r="K768" s="42"/>
      <c r="L768" s="41"/>
      <c r="M768" s="42"/>
      <c r="N768" s="66"/>
      <c r="O768" s="66"/>
    </row>
    <row r="769" customHeight="1" spans="2:15">
      <c r="B769" s="41">
        <v>760</v>
      </c>
      <c r="C769" s="41"/>
      <c r="D769" s="41"/>
      <c r="E769" s="42"/>
      <c r="F769" s="42"/>
      <c r="G769" s="44" t="str">
        <f t="shared" si="33"/>
        <v/>
      </c>
      <c r="H769" s="41" t="str">
        <f t="shared" si="34"/>
        <v/>
      </c>
      <c r="I769" s="41" t="str">
        <f ca="1" t="shared" si="35"/>
        <v/>
      </c>
      <c r="J769" s="41" t="str">
        <f ca="1">IF(F769="","",IF(LEN(F769)&lt;&gt;18,"证件号码长度错误",IF(MID("10X98765432",(MOD(SUMPRODUCT(MID(F769,ROW(INDIRECT("1:17")),1)*{7;9;10;5;8;4;2;1;6;3;7;9;10;5;8;4;2}),11)+1),1)=RIGHT(F769),IF(AND(G769="女",I769&gt;$C$3),"超龄",IF(AND(G769="男",I769&gt;$C$4),"超龄","正确")),"证件号码错误")))</f>
        <v/>
      </c>
      <c r="K769" s="42"/>
      <c r="L769" s="41"/>
      <c r="M769" s="42"/>
      <c r="N769" s="66"/>
      <c r="O769" s="66"/>
    </row>
    <row r="770" customHeight="1" spans="2:15">
      <c r="B770" s="41">
        <v>761</v>
      </c>
      <c r="C770" s="41"/>
      <c r="D770" s="41"/>
      <c r="E770" s="42"/>
      <c r="F770" s="42"/>
      <c r="G770" s="44" t="str">
        <f t="shared" si="33"/>
        <v/>
      </c>
      <c r="H770" s="41" t="str">
        <f t="shared" si="34"/>
        <v/>
      </c>
      <c r="I770" s="41" t="str">
        <f ca="1" t="shared" si="35"/>
        <v/>
      </c>
      <c r="J770" s="41" t="str">
        <f ca="1">IF(F770="","",IF(LEN(F770)&lt;&gt;18,"证件号码长度错误",IF(MID("10X98765432",(MOD(SUMPRODUCT(MID(F770,ROW(INDIRECT("1:17")),1)*{7;9;10;5;8;4;2;1;6;3;7;9;10;5;8;4;2}),11)+1),1)=RIGHT(F770),IF(AND(G770="女",I770&gt;$C$3),"超龄",IF(AND(G770="男",I770&gt;$C$4),"超龄","正确")),"证件号码错误")))</f>
        <v/>
      </c>
      <c r="K770" s="42"/>
      <c r="L770" s="41"/>
      <c r="M770" s="42"/>
      <c r="N770" s="66"/>
      <c r="O770" s="66"/>
    </row>
    <row r="771" customHeight="1" spans="2:15">
      <c r="B771" s="41">
        <v>762</v>
      </c>
      <c r="C771" s="41"/>
      <c r="D771" s="41"/>
      <c r="E771" s="42"/>
      <c r="F771" s="42"/>
      <c r="G771" s="44" t="str">
        <f t="shared" si="33"/>
        <v/>
      </c>
      <c r="H771" s="41" t="str">
        <f t="shared" si="34"/>
        <v/>
      </c>
      <c r="I771" s="41" t="str">
        <f ca="1" t="shared" si="35"/>
        <v/>
      </c>
      <c r="J771" s="41" t="str">
        <f ca="1">IF(F771="","",IF(LEN(F771)&lt;&gt;18,"证件号码长度错误",IF(MID("10X98765432",(MOD(SUMPRODUCT(MID(F771,ROW(INDIRECT("1:17")),1)*{7;9;10;5;8;4;2;1;6;3;7;9;10;5;8;4;2}),11)+1),1)=RIGHT(F771),IF(AND(G771="女",I771&gt;$C$3),"超龄",IF(AND(G771="男",I771&gt;$C$4),"超龄","正确")),"证件号码错误")))</f>
        <v/>
      </c>
      <c r="K771" s="42"/>
      <c r="L771" s="41"/>
      <c r="M771" s="42"/>
      <c r="N771" s="66"/>
      <c r="O771" s="66"/>
    </row>
    <row r="772" customHeight="1" spans="2:15">
      <c r="B772" s="41">
        <v>763</v>
      </c>
      <c r="C772" s="41"/>
      <c r="D772" s="41"/>
      <c r="E772" s="42"/>
      <c r="F772" s="42"/>
      <c r="G772" s="44" t="str">
        <f t="shared" si="33"/>
        <v/>
      </c>
      <c r="H772" s="41" t="str">
        <f t="shared" si="34"/>
        <v/>
      </c>
      <c r="I772" s="41" t="str">
        <f ca="1" t="shared" si="35"/>
        <v/>
      </c>
      <c r="J772" s="41" t="str">
        <f ca="1">IF(F772="","",IF(LEN(F772)&lt;&gt;18,"证件号码长度错误",IF(MID("10X98765432",(MOD(SUMPRODUCT(MID(F772,ROW(INDIRECT("1:17")),1)*{7;9;10;5;8;4;2;1;6;3;7;9;10;5;8;4;2}),11)+1),1)=RIGHT(F772),IF(AND(G772="女",I772&gt;$C$3),"超龄",IF(AND(G772="男",I772&gt;$C$4),"超龄","正确")),"证件号码错误")))</f>
        <v/>
      </c>
      <c r="K772" s="42"/>
      <c r="L772" s="41"/>
      <c r="M772" s="42"/>
      <c r="N772" s="66"/>
      <c r="O772" s="66"/>
    </row>
    <row r="773" customHeight="1" spans="2:15">
      <c r="B773" s="41">
        <v>764</v>
      </c>
      <c r="C773" s="41"/>
      <c r="D773" s="41"/>
      <c r="E773" s="42"/>
      <c r="F773" s="42"/>
      <c r="G773" s="44" t="str">
        <f t="shared" si="33"/>
        <v/>
      </c>
      <c r="H773" s="41" t="str">
        <f t="shared" si="34"/>
        <v/>
      </c>
      <c r="I773" s="41" t="str">
        <f ca="1" t="shared" si="35"/>
        <v/>
      </c>
      <c r="J773" s="41" t="str">
        <f ca="1">IF(F773="","",IF(LEN(F773)&lt;&gt;18,"证件号码长度错误",IF(MID("10X98765432",(MOD(SUMPRODUCT(MID(F773,ROW(INDIRECT("1:17")),1)*{7;9;10;5;8;4;2;1;6;3;7;9;10;5;8;4;2}),11)+1),1)=RIGHT(F773),IF(AND(G773="女",I773&gt;$C$3),"超龄",IF(AND(G773="男",I773&gt;$C$4),"超龄","正确")),"证件号码错误")))</f>
        <v/>
      </c>
      <c r="K773" s="42"/>
      <c r="L773" s="41"/>
      <c r="M773" s="42"/>
      <c r="N773" s="66"/>
      <c r="O773" s="66"/>
    </row>
    <row r="774" customHeight="1" spans="2:15">
      <c r="B774" s="41">
        <v>765</v>
      </c>
      <c r="C774" s="41"/>
      <c r="D774" s="41"/>
      <c r="E774" s="42"/>
      <c r="F774" s="42"/>
      <c r="G774" s="44" t="str">
        <f t="shared" si="33"/>
        <v/>
      </c>
      <c r="H774" s="41" t="str">
        <f t="shared" si="34"/>
        <v/>
      </c>
      <c r="I774" s="41" t="str">
        <f ca="1" t="shared" si="35"/>
        <v/>
      </c>
      <c r="J774" s="41" t="str">
        <f ca="1">IF(F774="","",IF(LEN(F774)&lt;&gt;18,"证件号码长度错误",IF(MID("10X98765432",(MOD(SUMPRODUCT(MID(F774,ROW(INDIRECT("1:17")),1)*{7;9;10;5;8;4;2;1;6;3;7;9;10;5;8;4;2}),11)+1),1)=RIGHT(F774),IF(AND(G774="女",I774&gt;$C$3),"超龄",IF(AND(G774="男",I774&gt;$C$4),"超龄","正确")),"证件号码错误")))</f>
        <v/>
      </c>
      <c r="K774" s="42"/>
      <c r="L774" s="41"/>
      <c r="M774" s="42"/>
      <c r="N774" s="66"/>
      <c r="O774" s="66"/>
    </row>
    <row r="775" customHeight="1" spans="2:15">
      <c r="B775" s="41">
        <v>766</v>
      </c>
      <c r="C775" s="41"/>
      <c r="D775" s="41"/>
      <c r="E775" s="42"/>
      <c r="F775" s="42"/>
      <c r="G775" s="44" t="str">
        <f t="shared" si="33"/>
        <v/>
      </c>
      <c r="H775" s="41" t="str">
        <f t="shared" si="34"/>
        <v/>
      </c>
      <c r="I775" s="41" t="str">
        <f ca="1" t="shared" si="35"/>
        <v/>
      </c>
      <c r="J775" s="41" t="str">
        <f ca="1">IF(F775="","",IF(LEN(F775)&lt;&gt;18,"证件号码长度错误",IF(MID("10X98765432",(MOD(SUMPRODUCT(MID(F775,ROW(INDIRECT("1:17")),1)*{7;9;10;5;8;4;2;1;6;3;7;9;10;5;8;4;2}),11)+1),1)=RIGHT(F775),IF(AND(G775="女",I775&gt;$C$3),"超龄",IF(AND(G775="男",I775&gt;$C$4),"超龄","正确")),"证件号码错误")))</f>
        <v/>
      </c>
      <c r="K775" s="42"/>
      <c r="L775" s="41"/>
      <c r="M775" s="42"/>
      <c r="N775" s="66"/>
      <c r="O775" s="66"/>
    </row>
    <row r="776" customHeight="1" spans="2:15">
      <c r="B776" s="41">
        <v>767</v>
      </c>
      <c r="C776" s="41"/>
      <c r="D776" s="41"/>
      <c r="E776" s="42"/>
      <c r="F776" s="42"/>
      <c r="G776" s="44" t="str">
        <f t="shared" si="33"/>
        <v/>
      </c>
      <c r="H776" s="41" t="str">
        <f t="shared" si="34"/>
        <v/>
      </c>
      <c r="I776" s="41" t="str">
        <f ca="1" t="shared" si="35"/>
        <v/>
      </c>
      <c r="J776" s="41" t="str">
        <f ca="1">IF(F776="","",IF(LEN(F776)&lt;&gt;18,"证件号码长度错误",IF(MID("10X98765432",(MOD(SUMPRODUCT(MID(F776,ROW(INDIRECT("1:17")),1)*{7;9;10;5;8;4;2;1;6;3;7;9;10;5;8;4;2}),11)+1),1)=RIGHT(F776),IF(AND(G776="女",I776&gt;$C$3),"超龄",IF(AND(G776="男",I776&gt;$C$4),"超龄","正确")),"证件号码错误")))</f>
        <v/>
      </c>
      <c r="K776" s="42"/>
      <c r="L776" s="41"/>
      <c r="M776" s="42"/>
      <c r="N776" s="66"/>
      <c r="O776" s="66"/>
    </row>
    <row r="777" customHeight="1" spans="2:15">
      <c r="B777" s="41">
        <v>768</v>
      </c>
      <c r="C777" s="41"/>
      <c r="D777" s="41"/>
      <c r="E777" s="42"/>
      <c r="F777" s="42"/>
      <c r="G777" s="44" t="str">
        <f t="shared" si="33"/>
        <v/>
      </c>
      <c r="H777" s="41" t="str">
        <f t="shared" si="34"/>
        <v/>
      </c>
      <c r="I777" s="41" t="str">
        <f ca="1" t="shared" si="35"/>
        <v/>
      </c>
      <c r="J777" s="41" t="str">
        <f ca="1">IF(F777="","",IF(LEN(F777)&lt;&gt;18,"证件号码长度错误",IF(MID("10X98765432",(MOD(SUMPRODUCT(MID(F777,ROW(INDIRECT("1:17")),1)*{7;9;10;5;8;4;2;1;6;3;7;9;10;5;8;4;2}),11)+1),1)=RIGHT(F777),IF(AND(G777="女",I777&gt;$C$3),"超龄",IF(AND(G777="男",I777&gt;$C$4),"超龄","正确")),"证件号码错误")))</f>
        <v/>
      </c>
      <c r="K777" s="42"/>
      <c r="L777" s="41"/>
      <c r="M777" s="42"/>
      <c r="N777" s="66"/>
      <c r="O777" s="66"/>
    </row>
    <row r="778" customHeight="1" spans="2:15">
      <c r="B778" s="41">
        <v>769</v>
      </c>
      <c r="C778" s="41"/>
      <c r="D778" s="41"/>
      <c r="E778" s="42"/>
      <c r="F778" s="42"/>
      <c r="G778" s="44" t="str">
        <f t="shared" si="33"/>
        <v/>
      </c>
      <c r="H778" s="41" t="str">
        <f t="shared" si="34"/>
        <v/>
      </c>
      <c r="I778" s="41" t="str">
        <f ca="1" t="shared" si="35"/>
        <v/>
      </c>
      <c r="J778" s="41" t="str">
        <f ca="1">IF(F778="","",IF(LEN(F778)&lt;&gt;18,"证件号码长度错误",IF(MID("10X98765432",(MOD(SUMPRODUCT(MID(F778,ROW(INDIRECT("1:17")),1)*{7;9;10;5;8;4;2;1;6;3;7;9;10;5;8;4;2}),11)+1),1)=RIGHT(F778),IF(AND(G778="女",I778&gt;$C$3),"超龄",IF(AND(G778="男",I778&gt;$C$4),"超龄","正确")),"证件号码错误")))</f>
        <v/>
      </c>
      <c r="K778" s="42"/>
      <c r="L778" s="41"/>
      <c r="M778" s="42"/>
      <c r="N778" s="66"/>
      <c r="O778" s="66"/>
    </row>
    <row r="779" customHeight="1" spans="2:15">
      <c r="B779" s="41">
        <v>770</v>
      </c>
      <c r="C779" s="41"/>
      <c r="D779" s="41"/>
      <c r="E779" s="42"/>
      <c r="F779" s="42"/>
      <c r="G779" s="44" t="str">
        <f t="shared" ref="G779:G842" si="36">IF(ISBLANK(F779),"",IF(MOD(MID(F779,17,1),2)=1,"男","女"))</f>
        <v/>
      </c>
      <c r="H779" s="41" t="str">
        <f t="shared" ref="H779:H842" si="37">IF($C$5="年月日",TEXT(MID(F779,7,8),"0000年00月00日"),IF($C$5="斜杠",IF(F779="","",MID(F779,7,4)&amp;"/"&amp;MID(F779,11,2)&amp;"/"&amp;MID(F779,13,2)),IF($C$5="横杠",TEXT(MID(F779,7,8),"0000-00-00"),IF($C$5="数字",TEXT(MID(F779,7,8),"00000000"),""))))</f>
        <v/>
      </c>
      <c r="I779" s="41" t="str">
        <f ca="1" t="shared" ref="I779:I842" si="38">IF(F779="","",DATEDIF(TEXT(MID(F779,7,8),"0000-00-00"),TODAY(),"Y"))</f>
        <v/>
      </c>
      <c r="J779" s="41" t="str">
        <f ca="1">IF(F779="","",IF(LEN(F779)&lt;&gt;18,"证件号码长度错误",IF(MID("10X98765432",(MOD(SUMPRODUCT(MID(F779,ROW(INDIRECT("1:17")),1)*{7;9;10;5;8;4;2;1;6;3;7;9;10;5;8;4;2}),11)+1),1)=RIGHT(F779),IF(AND(G779="女",I779&gt;$C$3),"超龄",IF(AND(G779="男",I779&gt;$C$4),"超龄","正确")),"证件号码错误")))</f>
        <v/>
      </c>
      <c r="K779" s="42"/>
      <c r="L779" s="41"/>
      <c r="M779" s="42"/>
      <c r="N779" s="66"/>
      <c r="O779" s="66"/>
    </row>
    <row r="780" customHeight="1" spans="2:15">
      <c r="B780" s="41">
        <v>771</v>
      </c>
      <c r="C780" s="41"/>
      <c r="D780" s="41"/>
      <c r="E780" s="42"/>
      <c r="F780" s="42"/>
      <c r="G780" s="44" t="str">
        <f t="shared" si="36"/>
        <v/>
      </c>
      <c r="H780" s="41" t="str">
        <f t="shared" si="37"/>
        <v/>
      </c>
      <c r="I780" s="41" t="str">
        <f ca="1" t="shared" si="38"/>
        <v/>
      </c>
      <c r="J780" s="41" t="str">
        <f ca="1">IF(F780="","",IF(LEN(F780)&lt;&gt;18,"证件号码长度错误",IF(MID("10X98765432",(MOD(SUMPRODUCT(MID(F780,ROW(INDIRECT("1:17")),1)*{7;9;10;5;8;4;2;1;6;3;7;9;10;5;8;4;2}),11)+1),1)=RIGHT(F780),IF(AND(G780="女",I780&gt;$C$3),"超龄",IF(AND(G780="男",I780&gt;$C$4),"超龄","正确")),"证件号码错误")))</f>
        <v/>
      </c>
      <c r="K780" s="42"/>
      <c r="L780" s="41"/>
      <c r="M780" s="42"/>
      <c r="N780" s="66"/>
      <c r="O780" s="66"/>
    </row>
    <row r="781" customHeight="1" spans="2:15">
      <c r="B781" s="41">
        <v>772</v>
      </c>
      <c r="C781" s="41"/>
      <c r="D781" s="41"/>
      <c r="E781" s="42"/>
      <c r="F781" s="42"/>
      <c r="G781" s="44" t="str">
        <f t="shared" si="36"/>
        <v/>
      </c>
      <c r="H781" s="41" t="str">
        <f t="shared" si="37"/>
        <v/>
      </c>
      <c r="I781" s="41" t="str">
        <f ca="1" t="shared" si="38"/>
        <v/>
      </c>
      <c r="J781" s="41" t="str">
        <f ca="1">IF(F781="","",IF(LEN(F781)&lt;&gt;18,"证件号码长度错误",IF(MID("10X98765432",(MOD(SUMPRODUCT(MID(F781,ROW(INDIRECT("1:17")),1)*{7;9;10;5;8;4;2;1;6;3;7;9;10;5;8;4;2}),11)+1),1)=RIGHT(F781),IF(AND(G781="女",I781&gt;$C$3),"超龄",IF(AND(G781="男",I781&gt;$C$4),"超龄","正确")),"证件号码错误")))</f>
        <v/>
      </c>
      <c r="K781" s="42"/>
      <c r="L781" s="41"/>
      <c r="M781" s="42"/>
      <c r="N781" s="66"/>
      <c r="O781" s="66"/>
    </row>
    <row r="782" customHeight="1" spans="2:15">
      <c r="B782" s="41">
        <v>773</v>
      </c>
      <c r="C782" s="41"/>
      <c r="D782" s="41"/>
      <c r="E782" s="42"/>
      <c r="F782" s="42"/>
      <c r="G782" s="44" t="str">
        <f t="shared" si="36"/>
        <v/>
      </c>
      <c r="H782" s="41" t="str">
        <f t="shared" si="37"/>
        <v/>
      </c>
      <c r="I782" s="41" t="str">
        <f ca="1" t="shared" si="38"/>
        <v/>
      </c>
      <c r="J782" s="41" t="str">
        <f ca="1">IF(F782="","",IF(LEN(F782)&lt;&gt;18,"证件号码长度错误",IF(MID("10X98765432",(MOD(SUMPRODUCT(MID(F782,ROW(INDIRECT("1:17")),1)*{7;9;10;5;8;4;2;1;6;3;7;9;10;5;8;4;2}),11)+1),1)=RIGHT(F782),IF(AND(G782="女",I782&gt;$C$3),"超龄",IF(AND(G782="男",I782&gt;$C$4),"超龄","正确")),"证件号码错误")))</f>
        <v/>
      </c>
      <c r="K782" s="42"/>
      <c r="L782" s="41"/>
      <c r="M782" s="42"/>
      <c r="N782" s="66"/>
      <c r="O782" s="66"/>
    </row>
    <row r="783" customHeight="1" spans="2:15">
      <c r="B783" s="41">
        <v>774</v>
      </c>
      <c r="C783" s="41"/>
      <c r="D783" s="41"/>
      <c r="E783" s="42"/>
      <c r="F783" s="42"/>
      <c r="G783" s="44" t="str">
        <f t="shared" si="36"/>
        <v/>
      </c>
      <c r="H783" s="41" t="str">
        <f t="shared" si="37"/>
        <v/>
      </c>
      <c r="I783" s="41" t="str">
        <f ca="1" t="shared" si="38"/>
        <v/>
      </c>
      <c r="J783" s="41" t="str">
        <f ca="1">IF(F783="","",IF(LEN(F783)&lt;&gt;18,"证件号码长度错误",IF(MID("10X98765432",(MOD(SUMPRODUCT(MID(F783,ROW(INDIRECT("1:17")),1)*{7;9;10;5;8;4;2;1;6;3;7;9;10;5;8;4;2}),11)+1),1)=RIGHT(F783),IF(AND(G783="女",I783&gt;$C$3),"超龄",IF(AND(G783="男",I783&gt;$C$4),"超龄","正确")),"证件号码错误")))</f>
        <v/>
      </c>
      <c r="K783" s="42"/>
      <c r="L783" s="41"/>
      <c r="M783" s="42"/>
      <c r="N783" s="66"/>
      <c r="O783" s="66"/>
    </row>
    <row r="784" customHeight="1" spans="2:15">
      <c r="B784" s="41">
        <v>775</v>
      </c>
      <c r="C784" s="41"/>
      <c r="D784" s="41"/>
      <c r="E784" s="42"/>
      <c r="F784" s="42"/>
      <c r="G784" s="44" t="str">
        <f t="shared" si="36"/>
        <v/>
      </c>
      <c r="H784" s="41" t="str">
        <f t="shared" si="37"/>
        <v/>
      </c>
      <c r="I784" s="41" t="str">
        <f ca="1" t="shared" si="38"/>
        <v/>
      </c>
      <c r="J784" s="41" t="str">
        <f ca="1">IF(F784="","",IF(LEN(F784)&lt;&gt;18,"证件号码长度错误",IF(MID("10X98765432",(MOD(SUMPRODUCT(MID(F784,ROW(INDIRECT("1:17")),1)*{7;9;10;5;8;4;2;1;6;3;7;9;10;5;8;4;2}),11)+1),1)=RIGHT(F784),IF(AND(G784="女",I784&gt;$C$3),"超龄",IF(AND(G784="男",I784&gt;$C$4),"超龄","正确")),"证件号码错误")))</f>
        <v/>
      </c>
      <c r="K784" s="42"/>
      <c r="L784" s="41"/>
      <c r="M784" s="42"/>
      <c r="N784" s="66"/>
      <c r="O784" s="66"/>
    </row>
    <row r="785" customHeight="1" spans="2:15">
      <c r="B785" s="41">
        <v>776</v>
      </c>
      <c r="C785" s="41"/>
      <c r="D785" s="41"/>
      <c r="E785" s="42"/>
      <c r="F785" s="42"/>
      <c r="G785" s="44" t="str">
        <f t="shared" si="36"/>
        <v/>
      </c>
      <c r="H785" s="41" t="str">
        <f t="shared" si="37"/>
        <v/>
      </c>
      <c r="I785" s="41" t="str">
        <f ca="1" t="shared" si="38"/>
        <v/>
      </c>
      <c r="J785" s="41" t="str">
        <f ca="1">IF(F785="","",IF(LEN(F785)&lt;&gt;18,"证件号码长度错误",IF(MID("10X98765432",(MOD(SUMPRODUCT(MID(F785,ROW(INDIRECT("1:17")),1)*{7;9;10;5;8;4;2;1;6;3;7;9;10;5;8;4;2}),11)+1),1)=RIGHT(F785),IF(AND(G785="女",I785&gt;$C$3),"超龄",IF(AND(G785="男",I785&gt;$C$4),"超龄","正确")),"证件号码错误")))</f>
        <v/>
      </c>
      <c r="K785" s="42"/>
      <c r="L785" s="41"/>
      <c r="M785" s="42"/>
      <c r="N785" s="66"/>
      <c r="O785" s="66"/>
    </row>
    <row r="786" customHeight="1" spans="2:15">
      <c r="B786" s="41">
        <v>777</v>
      </c>
      <c r="C786" s="41"/>
      <c r="D786" s="41"/>
      <c r="E786" s="42"/>
      <c r="F786" s="42"/>
      <c r="G786" s="44" t="str">
        <f t="shared" si="36"/>
        <v/>
      </c>
      <c r="H786" s="41" t="str">
        <f t="shared" si="37"/>
        <v/>
      </c>
      <c r="I786" s="41" t="str">
        <f ca="1" t="shared" si="38"/>
        <v/>
      </c>
      <c r="J786" s="41" t="str">
        <f ca="1">IF(F786="","",IF(LEN(F786)&lt;&gt;18,"证件号码长度错误",IF(MID("10X98765432",(MOD(SUMPRODUCT(MID(F786,ROW(INDIRECT("1:17")),1)*{7;9;10;5;8;4;2;1;6;3;7;9;10;5;8;4;2}),11)+1),1)=RIGHT(F786),IF(AND(G786="女",I786&gt;$C$3),"超龄",IF(AND(G786="男",I786&gt;$C$4),"超龄","正确")),"证件号码错误")))</f>
        <v/>
      </c>
      <c r="K786" s="42"/>
      <c r="L786" s="41"/>
      <c r="M786" s="42"/>
      <c r="N786" s="66"/>
      <c r="O786" s="66"/>
    </row>
    <row r="787" customHeight="1" spans="2:15">
      <c r="B787" s="41">
        <v>778</v>
      </c>
      <c r="C787" s="41"/>
      <c r="D787" s="41"/>
      <c r="E787" s="42"/>
      <c r="F787" s="42"/>
      <c r="G787" s="44" t="str">
        <f t="shared" si="36"/>
        <v/>
      </c>
      <c r="H787" s="41" t="str">
        <f t="shared" si="37"/>
        <v/>
      </c>
      <c r="I787" s="41" t="str">
        <f ca="1" t="shared" si="38"/>
        <v/>
      </c>
      <c r="J787" s="41" t="str">
        <f ca="1">IF(F787="","",IF(LEN(F787)&lt;&gt;18,"证件号码长度错误",IF(MID("10X98765432",(MOD(SUMPRODUCT(MID(F787,ROW(INDIRECT("1:17")),1)*{7;9;10;5;8;4;2;1;6;3;7;9;10;5;8;4;2}),11)+1),1)=RIGHT(F787),IF(AND(G787="女",I787&gt;$C$3),"超龄",IF(AND(G787="男",I787&gt;$C$4),"超龄","正确")),"证件号码错误")))</f>
        <v/>
      </c>
      <c r="K787" s="42"/>
      <c r="L787" s="41"/>
      <c r="M787" s="42"/>
      <c r="N787" s="66"/>
      <c r="O787" s="66"/>
    </row>
    <row r="788" customHeight="1" spans="2:15">
      <c r="B788" s="41">
        <v>779</v>
      </c>
      <c r="C788" s="41"/>
      <c r="D788" s="41"/>
      <c r="E788" s="42"/>
      <c r="F788" s="42"/>
      <c r="G788" s="44" t="str">
        <f t="shared" si="36"/>
        <v/>
      </c>
      <c r="H788" s="41" t="str">
        <f t="shared" si="37"/>
        <v/>
      </c>
      <c r="I788" s="41" t="str">
        <f ca="1" t="shared" si="38"/>
        <v/>
      </c>
      <c r="J788" s="41" t="str">
        <f ca="1">IF(F788="","",IF(LEN(F788)&lt;&gt;18,"证件号码长度错误",IF(MID("10X98765432",(MOD(SUMPRODUCT(MID(F788,ROW(INDIRECT("1:17")),1)*{7;9;10;5;8;4;2;1;6;3;7;9;10;5;8;4;2}),11)+1),1)=RIGHT(F788),IF(AND(G788="女",I788&gt;$C$3),"超龄",IF(AND(G788="男",I788&gt;$C$4),"超龄","正确")),"证件号码错误")))</f>
        <v/>
      </c>
      <c r="K788" s="42"/>
      <c r="L788" s="41"/>
      <c r="M788" s="42"/>
      <c r="N788" s="66"/>
      <c r="O788" s="66"/>
    </row>
    <row r="789" customHeight="1" spans="2:15">
      <c r="B789" s="41">
        <v>780</v>
      </c>
      <c r="C789" s="41"/>
      <c r="D789" s="41"/>
      <c r="E789" s="42"/>
      <c r="F789" s="42"/>
      <c r="G789" s="44" t="str">
        <f t="shared" si="36"/>
        <v/>
      </c>
      <c r="H789" s="41" t="str">
        <f t="shared" si="37"/>
        <v/>
      </c>
      <c r="I789" s="41" t="str">
        <f ca="1" t="shared" si="38"/>
        <v/>
      </c>
      <c r="J789" s="41" t="str">
        <f ca="1">IF(F789="","",IF(LEN(F789)&lt;&gt;18,"证件号码长度错误",IF(MID("10X98765432",(MOD(SUMPRODUCT(MID(F789,ROW(INDIRECT("1:17")),1)*{7;9;10;5;8;4;2;1;6;3;7;9;10;5;8;4;2}),11)+1),1)=RIGHT(F789),IF(AND(G789="女",I789&gt;$C$3),"超龄",IF(AND(G789="男",I789&gt;$C$4),"超龄","正确")),"证件号码错误")))</f>
        <v/>
      </c>
      <c r="K789" s="42"/>
      <c r="L789" s="41"/>
      <c r="M789" s="42"/>
      <c r="N789" s="66"/>
      <c r="O789" s="66"/>
    </row>
    <row r="790" customHeight="1" spans="2:15">
      <c r="B790" s="41">
        <v>781</v>
      </c>
      <c r="C790" s="41"/>
      <c r="D790" s="41"/>
      <c r="E790" s="42"/>
      <c r="F790" s="42"/>
      <c r="G790" s="44" t="str">
        <f t="shared" si="36"/>
        <v/>
      </c>
      <c r="H790" s="41" t="str">
        <f t="shared" si="37"/>
        <v/>
      </c>
      <c r="I790" s="41" t="str">
        <f ca="1" t="shared" si="38"/>
        <v/>
      </c>
      <c r="J790" s="41" t="str">
        <f ca="1">IF(F790="","",IF(LEN(F790)&lt;&gt;18,"证件号码长度错误",IF(MID("10X98765432",(MOD(SUMPRODUCT(MID(F790,ROW(INDIRECT("1:17")),1)*{7;9;10;5;8;4;2;1;6;3;7;9;10;5;8;4;2}),11)+1),1)=RIGHT(F790),IF(AND(G790="女",I790&gt;$C$3),"超龄",IF(AND(G790="男",I790&gt;$C$4),"超龄","正确")),"证件号码错误")))</f>
        <v/>
      </c>
      <c r="K790" s="42"/>
      <c r="L790" s="41"/>
      <c r="M790" s="42"/>
      <c r="N790" s="66"/>
      <c r="O790" s="66"/>
    </row>
    <row r="791" customHeight="1" spans="2:15">
      <c r="B791" s="41">
        <v>782</v>
      </c>
      <c r="C791" s="41"/>
      <c r="D791" s="41"/>
      <c r="E791" s="42"/>
      <c r="F791" s="42"/>
      <c r="G791" s="44" t="str">
        <f t="shared" si="36"/>
        <v/>
      </c>
      <c r="H791" s="41" t="str">
        <f t="shared" si="37"/>
        <v/>
      </c>
      <c r="I791" s="41" t="str">
        <f ca="1" t="shared" si="38"/>
        <v/>
      </c>
      <c r="J791" s="41" t="str">
        <f ca="1">IF(F791="","",IF(LEN(F791)&lt;&gt;18,"证件号码长度错误",IF(MID("10X98765432",(MOD(SUMPRODUCT(MID(F791,ROW(INDIRECT("1:17")),1)*{7;9;10;5;8;4;2;1;6;3;7;9;10;5;8;4;2}),11)+1),1)=RIGHT(F791),IF(AND(G791="女",I791&gt;$C$3),"超龄",IF(AND(G791="男",I791&gt;$C$4),"超龄","正确")),"证件号码错误")))</f>
        <v/>
      </c>
      <c r="K791" s="42"/>
      <c r="L791" s="41"/>
      <c r="M791" s="42"/>
      <c r="N791" s="66"/>
      <c r="O791" s="66"/>
    </row>
    <row r="792" customHeight="1" spans="2:15">
      <c r="B792" s="41">
        <v>783</v>
      </c>
      <c r="C792" s="41"/>
      <c r="D792" s="41"/>
      <c r="E792" s="42"/>
      <c r="F792" s="42"/>
      <c r="G792" s="44" t="str">
        <f t="shared" si="36"/>
        <v/>
      </c>
      <c r="H792" s="41" t="str">
        <f t="shared" si="37"/>
        <v/>
      </c>
      <c r="I792" s="41" t="str">
        <f ca="1" t="shared" si="38"/>
        <v/>
      </c>
      <c r="J792" s="41" t="str">
        <f ca="1">IF(F792="","",IF(LEN(F792)&lt;&gt;18,"证件号码长度错误",IF(MID("10X98765432",(MOD(SUMPRODUCT(MID(F792,ROW(INDIRECT("1:17")),1)*{7;9;10;5;8;4;2;1;6;3;7;9;10;5;8;4;2}),11)+1),1)=RIGHT(F792),IF(AND(G792="女",I792&gt;$C$3),"超龄",IF(AND(G792="男",I792&gt;$C$4),"超龄","正确")),"证件号码错误")))</f>
        <v/>
      </c>
      <c r="K792" s="42"/>
      <c r="L792" s="41"/>
      <c r="M792" s="42"/>
      <c r="N792" s="66"/>
      <c r="O792" s="66"/>
    </row>
    <row r="793" customHeight="1" spans="2:15">
      <c r="B793" s="41">
        <v>784</v>
      </c>
      <c r="C793" s="41"/>
      <c r="D793" s="41"/>
      <c r="E793" s="42"/>
      <c r="F793" s="42"/>
      <c r="G793" s="44" t="str">
        <f t="shared" si="36"/>
        <v/>
      </c>
      <c r="H793" s="41" t="str">
        <f t="shared" si="37"/>
        <v/>
      </c>
      <c r="I793" s="41" t="str">
        <f ca="1" t="shared" si="38"/>
        <v/>
      </c>
      <c r="J793" s="41" t="str">
        <f ca="1">IF(F793="","",IF(LEN(F793)&lt;&gt;18,"证件号码长度错误",IF(MID("10X98765432",(MOD(SUMPRODUCT(MID(F793,ROW(INDIRECT("1:17")),1)*{7;9;10;5;8;4;2;1;6;3;7;9;10;5;8;4;2}),11)+1),1)=RIGHT(F793),IF(AND(G793="女",I793&gt;$C$3),"超龄",IF(AND(G793="男",I793&gt;$C$4),"超龄","正确")),"证件号码错误")))</f>
        <v/>
      </c>
      <c r="K793" s="42"/>
      <c r="L793" s="41"/>
      <c r="M793" s="42"/>
      <c r="N793" s="66"/>
      <c r="O793" s="66"/>
    </row>
    <row r="794" customHeight="1" spans="2:15">
      <c r="B794" s="41">
        <v>785</v>
      </c>
      <c r="C794" s="41"/>
      <c r="D794" s="41"/>
      <c r="E794" s="42"/>
      <c r="F794" s="42"/>
      <c r="G794" s="44" t="str">
        <f t="shared" si="36"/>
        <v/>
      </c>
      <c r="H794" s="41" t="str">
        <f t="shared" si="37"/>
        <v/>
      </c>
      <c r="I794" s="41" t="str">
        <f ca="1" t="shared" si="38"/>
        <v/>
      </c>
      <c r="J794" s="41" t="str">
        <f ca="1">IF(F794="","",IF(LEN(F794)&lt;&gt;18,"证件号码长度错误",IF(MID("10X98765432",(MOD(SUMPRODUCT(MID(F794,ROW(INDIRECT("1:17")),1)*{7;9;10;5;8;4;2;1;6;3;7;9;10;5;8;4;2}),11)+1),1)=RIGHT(F794),IF(AND(G794="女",I794&gt;$C$3),"超龄",IF(AND(G794="男",I794&gt;$C$4),"超龄","正确")),"证件号码错误")))</f>
        <v/>
      </c>
      <c r="K794" s="42"/>
      <c r="L794" s="41"/>
      <c r="M794" s="42"/>
      <c r="N794" s="66"/>
      <c r="O794" s="66"/>
    </row>
    <row r="795" customHeight="1" spans="2:15">
      <c r="B795" s="41">
        <v>786</v>
      </c>
      <c r="C795" s="41"/>
      <c r="D795" s="41"/>
      <c r="E795" s="42"/>
      <c r="F795" s="42"/>
      <c r="G795" s="44" t="str">
        <f t="shared" si="36"/>
        <v/>
      </c>
      <c r="H795" s="41" t="str">
        <f t="shared" si="37"/>
        <v/>
      </c>
      <c r="I795" s="41" t="str">
        <f ca="1" t="shared" si="38"/>
        <v/>
      </c>
      <c r="J795" s="41" t="str">
        <f ca="1">IF(F795="","",IF(LEN(F795)&lt;&gt;18,"证件号码长度错误",IF(MID("10X98765432",(MOD(SUMPRODUCT(MID(F795,ROW(INDIRECT("1:17")),1)*{7;9;10;5;8;4;2;1;6;3;7;9;10;5;8;4;2}),11)+1),1)=RIGHT(F795),IF(AND(G795="女",I795&gt;$C$3),"超龄",IF(AND(G795="男",I795&gt;$C$4),"超龄","正确")),"证件号码错误")))</f>
        <v/>
      </c>
      <c r="K795" s="42"/>
      <c r="L795" s="41"/>
      <c r="M795" s="42"/>
      <c r="N795" s="66"/>
      <c r="O795" s="66"/>
    </row>
    <row r="796" customHeight="1" spans="2:15">
      <c r="B796" s="41">
        <v>787</v>
      </c>
      <c r="C796" s="41"/>
      <c r="D796" s="41"/>
      <c r="E796" s="42"/>
      <c r="F796" s="42"/>
      <c r="G796" s="44" t="str">
        <f t="shared" si="36"/>
        <v/>
      </c>
      <c r="H796" s="41" t="str">
        <f t="shared" si="37"/>
        <v/>
      </c>
      <c r="I796" s="41" t="str">
        <f ca="1" t="shared" si="38"/>
        <v/>
      </c>
      <c r="J796" s="41" t="str">
        <f ca="1">IF(F796="","",IF(LEN(F796)&lt;&gt;18,"证件号码长度错误",IF(MID("10X98765432",(MOD(SUMPRODUCT(MID(F796,ROW(INDIRECT("1:17")),1)*{7;9;10;5;8;4;2;1;6;3;7;9;10;5;8;4;2}),11)+1),1)=RIGHT(F796),IF(AND(G796="女",I796&gt;$C$3),"超龄",IF(AND(G796="男",I796&gt;$C$4),"超龄","正确")),"证件号码错误")))</f>
        <v/>
      </c>
      <c r="K796" s="42"/>
      <c r="L796" s="41"/>
      <c r="M796" s="42"/>
      <c r="N796" s="66"/>
      <c r="O796" s="66"/>
    </row>
    <row r="797" customHeight="1" spans="2:15">
      <c r="B797" s="41">
        <v>788</v>
      </c>
      <c r="C797" s="41"/>
      <c r="D797" s="41"/>
      <c r="E797" s="42"/>
      <c r="F797" s="42"/>
      <c r="G797" s="44" t="str">
        <f t="shared" si="36"/>
        <v/>
      </c>
      <c r="H797" s="41" t="str">
        <f t="shared" si="37"/>
        <v/>
      </c>
      <c r="I797" s="41" t="str">
        <f ca="1" t="shared" si="38"/>
        <v/>
      </c>
      <c r="J797" s="41" t="str">
        <f ca="1">IF(F797="","",IF(LEN(F797)&lt;&gt;18,"证件号码长度错误",IF(MID("10X98765432",(MOD(SUMPRODUCT(MID(F797,ROW(INDIRECT("1:17")),1)*{7;9;10;5;8;4;2;1;6;3;7;9;10;5;8;4;2}),11)+1),1)=RIGHT(F797),IF(AND(G797="女",I797&gt;$C$3),"超龄",IF(AND(G797="男",I797&gt;$C$4),"超龄","正确")),"证件号码错误")))</f>
        <v/>
      </c>
      <c r="K797" s="42"/>
      <c r="L797" s="41"/>
      <c r="M797" s="42"/>
      <c r="N797" s="66"/>
      <c r="O797" s="66"/>
    </row>
    <row r="798" customHeight="1" spans="2:15">
      <c r="B798" s="41">
        <v>789</v>
      </c>
      <c r="C798" s="41"/>
      <c r="D798" s="41"/>
      <c r="E798" s="42"/>
      <c r="F798" s="42"/>
      <c r="G798" s="44" t="str">
        <f t="shared" si="36"/>
        <v/>
      </c>
      <c r="H798" s="41" t="str">
        <f t="shared" si="37"/>
        <v/>
      </c>
      <c r="I798" s="41" t="str">
        <f ca="1" t="shared" si="38"/>
        <v/>
      </c>
      <c r="J798" s="41" t="str">
        <f ca="1">IF(F798="","",IF(LEN(F798)&lt;&gt;18,"证件号码长度错误",IF(MID("10X98765432",(MOD(SUMPRODUCT(MID(F798,ROW(INDIRECT("1:17")),1)*{7;9;10;5;8;4;2;1;6;3;7;9;10;5;8;4;2}),11)+1),1)=RIGHT(F798),IF(AND(G798="女",I798&gt;$C$3),"超龄",IF(AND(G798="男",I798&gt;$C$4),"超龄","正确")),"证件号码错误")))</f>
        <v/>
      </c>
      <c r="K798" s="42"/>
      <c r="L798" s="41"/>
      <c r="M798" s="42"/>
      <c r="N798" s="66"/>
      <c r="O798" s="66"/>
    </row>
    <row r="799" customHeight="1" spans="2:15">
      <c r="B799" s="41">
        <v>790</v>
      </c>
      <c r="C799" s="41"/>
      <c r="D799" s="41"/>
      <c r="E799" s="42"/>
      <c r="F799" s="42"/>
      <c r="G799" s="44" t="str">
        <f t="shared" si="36"/>
        <v/>
      </c>
      <c r="H799" s="41" t="str">
        <f t="shared" si="37"/>
        <v/>
      </c>
      <c r="I799" s="41" t="str">
        <f ca="1" t="shared" si="38"/>
        <v/>
      </c>
      <c r="J799" s="41" t="str">
        <f ca="1">IF(F799="","",IF(LEN(F799)&lt;&gt;18,"证件号码长度错误",IF(MID("10X98765432",(MOD(SUMPRODUCT(MID(F799,ROW(INDIRECT("1:17")),1)*{7;9;10;5;8;4;2;1;6;3;7;9;10;5;8;4;2}),11)+1),1)=RIGHT(F799),IF(AND(G799="女",I799&gt;$C$3),"超龄",IF(AND(G799="男",I799&gt;$C$4),"超龄","正确")),"证件号码错误")))</f>
        <v/>
      </c>
      <c r="K799" s="42"/>
      <c r="L799" s="41"/>
      <c r="M799" s="42"/>
      <c r="N799" s="66"/>
      <c r="O799" s="66"/>
    </row>
    <row r="800" customHeight="1" spans="2:15">
      <c r="B800" s="41">
        <v>791</v>
      </c>
      <c r="C800" s="41"/>
      <c r="D800" s="41"/>
      <c r="E800" s="42"/>
      <c r="F800" s="42"/>
      <c r="G800" s="44" t="str">
        <f t="shared" si="36"/>
        <v/>
      </c>
      <c r="H800" s="41" t="str">
        <f t="shared" si="37"/>
        <v/>
      </c>
      <c r="I800" s="41" t="str">
        <f ca="1" t="shared" si="38"/>
        <v/>
      </c>
      <c r="J800" s="41" t="str">
        <f ca="1">IF(F800="","",IF(LEN(F800)&lt;&gt;18,"证件号码长度错误",IF(MID("10X98765432",(MOD(SUMPRODUCT(MID(F800,ROW(INDIRECT("1:17")),1)*{7;9;10;5;8;4;2;1;6;3;7;9;10;5;8;4;2}),11)+1),1)=RIGHT(F800),IF(AND(G800="女",I800&gt;$C$3),"超龄",IF(AND(G800="男",I800&gt;$C$4),"超龄","正确")),"证件号码错误")))</f>
        <v/>
      </c>
      <c r="K800" s="42"/>
      <c r="L800" s="41"/>
      <c r="M800" s="42"/>
      <c r="N800" s="66"/>
      <c r="O800" s="66"/>
    </row>
    <row r="801" customHeight="1" spans="2:15">
      <c r="B801" s="41">
        <v>792</v>
      </c>
      <c r="C801" s="41"/>
      <c r="D801" s="41"/>
      <c r="E801" s="42"/>
      <c r="F801" s="42"/>
      <c r="G801" s="44" t="str">
        <f t="shared" si="36"/>
        <v/>
      </c>
      <c r="H801" s="41" t="str">
        <f t="shared" si="37"/>
        <v/>
      </c>
      <c r="I801" s="41" t="str">
        <f ca="1" t="shared" si="38"/>
        <v/>
      </c>
      <c r="J801" s="41" t="str">
        <f ca="1">IF(F801="","",IF(LEN(F801)&lt;&gt;18,"证件号码长度错误",IF(MID("10X98765432",(MOD(SUMPRODUCT(MID(F801,ROW(INDIRECT("1:17")),1)*{7;9;10;5;8;4;2;1;6;3;7;9;10;5;8;4;2}),11)+1),1)=RIGHT(F801),IF(AND(G801="女",I801&gt;$C$3),"超龄",IF(AND(G801="男",I801&gt;$C$4),"超龄","正确")),"证件号码错误")))</f>
        <v/>
      </c>
      <c r="K801" s="42"/>
      <c r="L801" s="41"/>
      <c r="M801" s="42"/>
      <c r="N801" s="66"/>
      <c r="O801" s="66"/>
    </row>
    <row r="802" customHeight="1" spans="2:15">
      <c r="B802" s="41">
        <v>793</v>
      </c>
      <c r="C802" s="41"/>
      <c r="D802" s="41"/>
      <c r="E802" s="42"/>
      <c r="F802" s="42"/>
      <c r="G802" s="44" t="str">
        <f t="shared" si="36"/>
        <v/>
      </c>
      <c r="H802" s="41" t="str">
        <f t="shared" si="37"/>
        <v/>
      </c>
      <c r="I802" s="41" t="str">
        <f ca="1" t="shared" si="38"/>
        <v/>
      </c>
      <c r="J802" s="41" t="str">
        <f ca="1">IF(F802="","",IF(LEN(F802)&lt;&gt;18,"证件号码长度错误",IF(MID("10X98765432",(MOD(SUMPRODUCT(MID(F802,ROW(INDIRECT("1:17")),1)*{7;9;10;5;8;4;2;1;6;3;7;9;10;5;8;4;2}),11)+1),1)=RIGHT(F802),IF(AND(G802="女",I802&gt;$C$3),"超龄",IF(AND(G802="男",I802&gt;$C$4),"超龄","正确")),"证件号码错误")))</f>
        <v/>
      </c>
      <c r="K802" s="42"/>
      <c r="L802" s="41"/>
      <c r="M802" s="42"/>
      <c r="N802" s="66"/>
      <c r="O802" s="66"/>
    </row>
    <row r="803" customHeight="1" spans="2:15">
      <c r="B803" s="41">
        <v>794</v>
      </c>
      <c r="C803" s="41"/>
      <c r="D803" s="41"/>
      <c r="E803" s="42"/>
      <c r="F803" s="42"/>
      <c r="G803" s="44" t="str">
        <f t="shared" si="36"/>
        <v/>
      </c>
      <c r="H803" s="41" t="str">
        <f t="shared" si="37"/>
        <v/>
      </c>
      <c r="I803" s="41" t="str">
        <f ca="1" t="shared" si="38"/>
        <v/>
      </c>
      <c r="J803" s="41" t="str">
        <f ca="1">IF(F803="","",IF(LEN(F803)&lt;&gt;18,"证件号码长度错误",IF(MID("10X98765432",(MOD(SUMPRODUCT(MID(F803,ROW(INDIRECT("1:17")),1)*{7;9;10;5;8;4;2;1;6;3;7;9;10;5;8;4;2}),11)+1),1)=RIGHT(F803),IF(AND(G803="女",I803&gt;$C$3),"超龄",IF(AND(G803="男",I803&gt;$C$4),"超龄","正确")),"证件号码错误")))</f>
        <v/>
      </c>
      <c r="K803" s="42"/>
      <c r="L803" s="41"/>
      <c r="M803" s="42"/>
      <c r="N803" s="66"/>
      <c r="O803" s="66"/>
    </row>
    <row r="804" customHeight="1" spans="2:15">
      <c r="B804" s="41">
        <v>795</v>
      </c>
      <c r="C804" s="41"/>
      <c r="D804" s="41"/>
      <c r="E804" s="42"/>
      <c r="F804" s="42"/>
      <c r="G804" s="44" t="str">
        <f t="shared" si="36"/>
        <v/>
      </c>
      <c r="H804" s="41" t="str">
        <f t="shared" si="37"/>
        <v/>
      </c>
      <c r="I804" s="41" t="str">
        <f ca="1" t="shared" si="38"/>
        <v/>
      </c>
      <c r="J804" s="41" t="str">
        <f ca="1">IF(F804="","",IF(LEN(F804)&lt;&gt;18,"证件号码长度错误",IF(MID("10X98765432",(MOD(SUMPRODUCT(MID(F804,ROW(INDIRECT("1:17")),1)*{7;9;10;5;8;4;2;1;6;3;7;9;10;5;8;4;2}),11)+1),1)=RIGHT(F804),IF(AND(G804="女",I804&gt;$C$3),"超龄",IF(AND(G804="男",I804&gt;$C$4),"超龄","正确")),"证件号码错误")))</f>
        <v/>
      </c>
      <c r="K804" s="42"/>
      <c r="L804" s="41"/>
      <c r="M804" s="42"/>
      <c r="N804" s="66"/>
      <c r="O804" s="66"/>
    </row>
    <row r="805" customHeight="1" spans="2:15">
      <c r="B805" s="41">
        <v>796</v>
      </c>
      <c r="C805" s="41"/>
      <c r="D805" s="41"/>
      <c r="E805" s="42"/>
      <c r="F805" s="42"/>
      <c r="G805" s="44" t="str">
        <f t="shared" si="36"/>
        <v/>
      </c>
      <c r="H805" s="41" t="str">
        <f t="shared" si="37"/>
        <v/>
      </c>
      <c r="I805" s="41" t="str">
        <f ca="1" t="shared" si="38"/>
        <v/>
      </c>
      <c r="J805" s="41" t="str">
        <f ca="1">IF(F805="","",IF(LEN(F805)&lt;&gt;18,"证件号码长度错误",IF(MID("10X98765432",(MOD(SUMPRODUCT(MID(F805,ROW(INDIRECT("1:17")),1)*{7;9;10;5;8;4;2;1;6;3;7;9;10;5;8;4;2}),11)+1),1)=RIGHT(F805),IF(AND(G805="女",I805&gt;$C$3),"超龄",IF(AND(G805="男",I805&gt;$C$4),"超龄","正确")),"证件号码错误")))</f>
        <v/>
      </c>
      <c r="K805" s="42"/>
      <c r="L805" s="41"/>
      <c r="M805" s="42"/>
      <c r="N805" s="66"/>
      <c r="O805" s="66"/>
    </row>
    <row r="806" customHeight="1" spans="2:15">
      <c r="B806" s="41">
        <v>797</v>
      </c>
      <c r="C806" s="41"/>
      <c r="D806" s="41"/>
      <c r="E806" s="42"/>
      <c r="F806" s="42"/>
      <c r="G806" s="44" t="str">
        <f t="shared" si="36"/>
        <v/>
      </c>
      <c r="H806" s="41" t="str">
        <f t="shared" si="37"/>
        <v/>
      </c>
      <c r="I806" s="41" t="str">
        <f ca="1" t="shared" si="38"/>
        <v/>
      </c>
      <c r="J806" s="41" t="str">
        <f ca="1">IF(F806="","",IF(LEN(F806)&lt;&gt;18,"证件号码长度错误",IF(MID("10X98765432",(MOD(SUMPRODUCT(MID(F806,ROW(INDIRECT("1:17")),1)*{7;9;10;5;8;4;2;1;6;3;7;9;10;5;8;4;2}),11)+1),1)=RIGHT(F806),IF(AND(G806="女",I806&gt;$C$3),"超龄",IF(AND(G806="男",I806&gt;$C$4),"超龄","正确")),"证件号码错误")))</f>
        <v/>
      </c>
      <c r="K806" s="42"/>
      <c r="L806" s="41"/>
      <c r="M806" s="42"/>
      <c r="N806" s="66"/>
      <c r="O806" s="66"/>
    </row>
    <row r="807" customHeight="1" spans="2:15">
      <c r="B807" s="41">
        <v>798</v>
      </c>
      <c r="C807" s="41"/>
      <c r="D807" s="41"/>
      <c r="E807" s="42"/>
      <c r="F807" s="42"/>
      <c r="G807" s="44" t="str">
        <f t="shared" si="36"/>
        <v/>
      </c>
      <c r="H807" s="41" t="str">
        <f t="shared" si="37"/>
        <v/>
      </c>
      <c r="I807" s="41" t="str">
        <f ca="1" t="shared" si="38"/>
        <v/>
      </c>
      <c r="J807" s="41" t="str">
        <f ca="1">IF(F807="","",IF(LEN(F807)&lt;&gt;18,"证件号码长度错误",IF(MID("10X98765432",(MOD(SUMPRODUCT(MID(F807,ROW(INDIRECT("1:17")),1)*{7;9;10;5;8;4;2;1;6;3;7;9;10;5;8;4;2}),11)+1),1)=RIGHT(F807),IF(AND(G807="女",I807&gt;$C$3),"超龄",IF(AND(G807="男",I807&gt;$C$4),"超龄","正确")),"证件号码错误")))</f>
        <v/>
      </c>
      <c r="K807" s="42"/>
      <c r="L807" s="41"/>
      <c r="M807" s="42"/>
      <c r="N807" s="66"/>
      <c r="O807" s="66"/>
    </row>
    <row r="808" customHeight="1" spans="2:15">
      <c r="B808" s="41">
        <v>799</v>
      </c>
      <c r="C808" s="41"/>
      <c r="D808" s="41"/>
      <c r="E808" s="42"/>
      <c r="F808" s="42"/>
      <c r="G808" s="44" t="str">
        <f t="shared" si="36"/>
        <v/>
      </c>
      <c r="H808" s="41" t="str">
        <f t="shared" si="37"/>
        <v/>
      </c>
      <c r="I808" s="41" t="str">
        <f ca="1" t="shared" si="38"/>
        <v/>
      </c>
      <c r="J808" s="41" t="str">
        <f ca="1">IF(F808="","",IF(LEN(F808)&lt;&gt;18,"证件号码长度错误",IF(MID("10X98765432",(MOD(SUMPRODUCT(MID(F808,ROW(INDIRECT("1:17")),1)*{7;9;10;5;8;4;2;1;6;3;7;9;10;5;8;4;2}),11)+1),1)=RIGHT(F808),IF(AND(G808="女",I808&gt;$C$3),"超龄",IF(AND(G808="男",I808&gt;$C$4),"超龄","正确")),"证件号码错误")))</f>
        <v/>
      </c>
      <c r="K808" s="42"/>
      <c r="L808" s="41"/>
      <c r="M808" s="42"/>
      <c r="N808" s="66"/>
      <c r="O808" s="66"/>
    </row>
    <row r="809" customHeight="1" spans="2:15">
      <c r="B809" s="41">
        <v>800</v>
      </c>
      <c r="C809" s="41"/>
      <c r="D809" s="41"/>
      <c r="E809" s="42"/>
      <c r="F809" s="42"/>
      <c r="G809" s="44" t="str">
        <f t="shared" si="36"/>
        <v/>
      </c>
      <c r="H809" s="41" t="str">
        <f t="shared" si="37"/>
        <v/>
      </c>
      <c r="I809" s="41" t="str">
        <f ca="1" t="shared" si="38"/>
        <v/>
      </c>
      <c r="J809" s="41" t="str">
        <f ca="1">IF(F809="","",IF(LEN(F809)&lt;&gt;18,"证件号码长度错误",IF(MID("10X98765432",(MOD(SUMPRODUCT(MID(F809,ROW(INDIRECT("1:17")),1)*{7;9;10;5;8;4;2;1;6;3;7;9;10;5;8;4;2}),11)+1),1)=RIGHT(F809),IF(AND(G809="女",I809&gt;$C$3),"超龄",IF(AND(G809="男",I809&gt;$C$4),"超龄","正确")),"证件号码错误")))</f>
        <v/>
      </c>
      <c r="K809" s="42"/>
      <c r="L809" s="41"/>
      <c r="M809" s="42"/>
      <c r="N809" s="66"/>
      <c r="O809" s="66"/>
    </row>
    <row r="810" customHeight="1" spans="2:15">
      <c r="B810" s="41">
        <v>801</v>
      </c>
      <c r="C810" s="41"/>
      <c r="D810" s="41"/>
      <c r="E810" s="42"/>
      <c r="F810" s="42"/>
      <c r="G810" s="44" t="str">
        <f t="shared" si="36"/>
        <v/>
      </c>
      <c r="H810" s="41" t="str">
        <f t="shared" si="37"/>
        <v/>
      </c>
      <c r="I810" s="41" t="str">
        <f ca="1" t="shared" si="38"/>
        <v/>
      </c>
      <c r="J810" s="41" t="str">
        <f ca="1">IF(F810="","",IF(LEN(F810)&lt;&gt;18,"证件号码长度错误",IF(MID("10X98765432",(MOD(SUMPRODUCT(MID(F810,ROW(INDIRECT("1:17")),1)*{7;9;10;5;8;4;2;1;6;3;7;9;10;5;8;4;2}),11)+1),1)=RIGHT(F810),IF(AND(G810="女",I810&gt;$C$3),"超龄",IF(AND(G810="男",I810&gt;$C$4),"超龄","正确")),"证件号码错误")))</f>
        <v/>
      </c>
      <c r="K810" s="42"/>
      <c r="L810" s="41"/>
      <c r="M810" s="42"/>
      <c r="N810" s="66"/>
      <c r="O810" s="66"/>
    </row>
    <row r="811" customHeight="1" spans="2:15">
      <c r="B811" s="41">
        <v>802</v>
      </c>
      <c r="C811" s="41"/>
      <c r="D811" s="41"/>
      <c r="E811" s="42"/>
      <c r="F811" s="42"/>
      <c r="G811" s="44" t="str">
        <f t="shared" si="36"/>
        <v/>
      </c>
      <c r="H811" s="41" t="str">
        <f t="shared" si="37"/>
        <v/>
      </c>
      <c r="I811" s="41" t="str">
        <f ca="1" t="shared" si="38"/>
        <v/>
      </c>
      <c r="J811" s="41" t="str">
        <f ca="1">IF(F811="","",IF(LEN(F811)&lt;&gt;18,"证件号码长度错误",IF(MID("10X98765432",(MOD(SUMPRODUCT(MID(F811,ROW(INDIRECT("1:17")),1)*{7;9;10;5;8;4;2;1;6;3;7;9;10;5;8;4;2}),11)+1),1)=RIGHT(F811),IF(AND(G811="女",I811&gt;$C$3),"超龄",IF(AND(G811="男",I811&gt;$C$4),"超龄","正确")),"证件号码错误")))</f>
        <v/>
      </c>
      <c r="K811" s="42"/>
      <c r="L811" s="41"/>
      <c r="M811" s="42"/>
      <c r="N811" s="66"/>
      <c r="O811" s="66"/>
    </row>
    <row r="812" customHeight="1" spans="2:15">
      <c r="B812" s="41">
        <v>803</v>
      </c>
      <c r="C812" s="41"/>
      <c r="D812" s="41"/>
      <c r="E812" s="42"/>
      <c r="F812" s="42"/>
      <c r="G812" s="44" t="str">
        <f t="shared" si="36"/>
        <v/>
      </c>
      <c r="H812" s="41" t="str">
        <f t="shared" si="37"/>
        <v/>
      </c>
      <c r="I812" s="41" t="str">
        <f ca="1" t="shared" si="38"/>
        <v/>
      </c>
      <c r="J812" s="41" t="str">
        <f ca="1">IF(F812="","",IF(LEN(F812)&lt;&gt;18,"证件号码长度错误",IF(MID("10X98765432",(MOD(SUMPRODUCT(MID(F812,ROW(INDIRECT("1:17")),1)*{7;9;10;5;8;4;2;1;6;3;7;9;10;5;8;4;2}),11)+1),1)=RIGHT(F812),IF(AND(G812="女",I812&gt;$C$3),"超龄",IF(AND(G812="男",I812&gt;$C$4),"超龄","正确")),"证件号码错误")))</f>
        <v/>
      </c>
      <c r="K812" s="42"/>
      <c r="L812" s="41"/>
      <c r="M812" s="42"/>
      <c r="N812" s="66"/>
      <c r="O812" s="66"/>
    </row>
    <row r="813" customHeight="1" spans="2:15">
      <c r="B813" s="41">
        <v>804</v>
      </c>
      <c r="C813" s="41"/>
      <c r="D813" s="41"/>
      <c r="E813" s="42"/>
      <c r="F813" s="42"/>
      <c r="G813" s="44" t="str">
        <f t="shared" si="36"/>
        <v/>
      </c>
      <c r="H813" s="41" t="str">
        <f t="shared" si="37"/>
        <v/>
      </c>
      <c r="I813" s="41" t="str">
        <f ca="1" t="shared" si="38"/>
        <v/>
      </c>
      <c r="J813" s="41" t="str">
        <f ca="1">IF(F813="","",IF(LEN(F813)&lt;&gt;18,"证件号码长度错误",IF(MID("10X98765432",(MOD(SUMPRODUCT(MID(F813,ROW(INDIRECT("1:17")),1)*{7;9;10;5;8;4;2;1;6;3;7;9;10;5;8;4;2}),11)+1),1)=RIGHT(F813),IF(AND(G813="女",I813&gt;$C$3),"超龄",IF(AND(G813="男",I813&gt;$C$4),"超龄","正确")),"证件号码错误")))</f>
        <v/>
      </c>
      <c r="K813" s="42"/>
      <c r="L813" s="41"/>
      <c r="M813" s="42"/>
      <c r="N813" s="66"/>
      <c r="O813" s="66"/>
    </row>
    <row r="814" customHeight="1" spans="2:15">
      <c r="B814" s="41">
        <v>805</v>
      </c>
      <c r="C814" s="41"/>
      <c r="D814" s="41"/>
      <c r="E814" s="42"/>
      <c r="F814" s="42"/>
      <c r="G814" s="44" t="str">
        <f t="shared" si="36"/>
        <v/>
      </c>
      <c r="H814" s="41" t="str">
        <f t="shared" si="37"/>
        <v/>
      </c>
      <c r="I814" s="41" t="str">
        <f ca="1" t="shared" si="38"/>
        <v/>
      </c>
      <c r="J814" s="41" t="str">
        <f ca="1">IF(F814="","",IF(LEN(F814)&lt;&gt;18,"证件号码长度错误",IF(MID("10X98765432",(MOD(SUMPRODUCT(MID(F814,ROW(INDIRECT("1:17")),1)*{7;9;10;5;8;4;2;1;6;3;7;9;10;5;8;4;2}),11)+1),1)=RIGHT(F814),IF(AND(G814="女",I814&gt;$C$3),"超龄",IF(AND(G814="男",I814&gt;$C$4),"超龄","正确")),"证件号码错误")))</f>
        <v/>
      </c>
      <c r="K814" s="42"/>
      <c r="L814" s="41"/>
      <c r="M814" s="42"/>
      <c r="N814" s="66"/>
      <c r="O814" s="66"/>
    </row>
    <row r="815" customHeight="1" spans="2:15">
      <c r="B815" s="41">
        <v>806</v>
      </c>
      <c r="C815" s="41"/>
      <c r="D815" s="41"/>
      <c r="E815" s="42"/>
      <c r="F815" s="42"/>
      <c r="G815" s="44" t="str">
        <f t="shared" si="36"/>
        <v/>
      </c>
      <c r="H815" s="41" t="str">
        <f t="shared" si="37"/>
        <v/>
      </c>
      <c r="I815" s="41" t="str">
        <f ca="1" t="shared" si="38"/>
        <v/>
      </c>
      <c r="J815" s="41" t="str">
        <f ca="1">IF(F815="","",IF(LEN(F815)&lt;&gt;18,"证件号码长度错误",IF(MID("10X98765432",(MOD(SUMPRODUCT(MID(F815,ROW(INDIRECT("1:17")),1)*{7;9;10;5;8;4;2;1;6;3;7;9;10;5;8;4;2}),11)+1),1)=RIGHT(F815),IF(AND(G815="女",I815&gt;$C$3),"超龄",IF(AND(G815="男",I815&gt;$C$4),"超龄","正确")),"证件号码错误")))</f>
        <v/>
      </c>
      <c r="K815" s="42"/>
      <c r="L815" s="41"/>
      <c r="M815" s="42"/>
      <c r="N815" s="66"/>
      <c r="O815" s="66"/>
    </row>
    <row r="816" customHeight="1" spans="2:15">
      <c r="B816" s="41">
        <v>807</v>
      </c>
      <c r="C816" s="41"/>
      <c r="D816" s="41"/>
      <c r="E816" s="42"/>
      <c r="F816" s="42"/>
      <c r="G816" s="44" t="str">
        <f t="shared" si="36"/>
        <v/>
      </c>
      <c r="H816" s="41" t="str">
        <f t="shared" si="37"/>
        <v/>
      </c>
      <c r="I816" s="41" t="str">
        <f ca="1" t="shared" si="38"/>
        <v/>
      </c>
      <c r="J816" s="41" t="str">
        <f ca="1">IF(F816="","",IF(LEN(F816)&lt;&gt;18,"证件号码长度错误",IF(MID("10X98765432",(MOD(SUMPRODUCT(MID(F816,ROW(INDIRECT("1:17")),1)*{7;9;10;5;8;4;2;1;6;3;7;9;10;5;8;4;2}),11)+1),1)=RIGHT(F816),IF(AND(G816="女",I816&gt;$C$3),"超龄",IF(AND(G816="男",I816&gt;$C$4),"超龄","正确")),"证件号码错误")))</f>
        <v/>
      </c>
      <c r="K816" s="42"/>
      <c r="L816" s="41"/>
      <c r="M816" s="42"/>
      <c r="N816" s="66"/>
      <c r="O816" s="66"/>
    </row>
    <row r="817" customHeight="1" spans="2:15">
      <c r="B817" s="41">
        <v>808</v>
      </c>
      <c r="C817" s="41"/>
      <c r="D817" s="41"/>
      <c r="E817" s="42"/>
      <c r="F817" s="42"/>
      <c r="G817" s="44" t="str">
        <f t="shared" si="36"/>
        <v/>
      </c>
      <c r="H817" s="41" t="str">
        <f t="shared" si="37"/>
        <v/>
      </c>
      <c r="I817" s="41" t="str">
        <f ca="1" t="shared" si="38"/>
        <v/>
      </c>
      <c r="J817" s="41" t="str">
        <f ca="1">IF(F817="","",IF(LEN(F817)&lt;&gt;18,"证件号码长度错误",IF(MID("10X98765432",(MOD(SUMPRODUCT(MID(F817,ROW(INDIRECT("1:17")),1)*{7;9;10;5;8;4;2;1;6;3;7;9;10;5;8;4;2}),11)+1),1)=RIGHT(F817),IF(AND(G817="女",I817&gt;$C$3),"超龄",IF(AND(G817="男",I817&gt;$C$4),"超龄","正确")),"证件号码错误")))</f>
        <v/>
      </c>
      <c r="K817" s="42"/>
      <c r="L817" s="41"/>
      <c r="M817" s="42"/>
      <c r="N817" s="66"/>
      <c r="O817" s="66"/>
    </row>
    <row r="818" customHeight="1" spans="2:15">
      <c r="B818" s="41">
        <v>809</v>
      </c>
      <c r="C818" s="41"/>
      <c r="D818" s="41"/>
      <c r="E818" s="42"/>
      <c r="F818" s="42"/>
      <c r="G818" s="44" t="str">
        <f t="shared" si="36"/>
        <v/>
      </c>
      <c r="H818" s="41" t="str">
        <f t="shared" si="37"/>
        <v/>
      </c>
      <c r="I818" s="41" t="str">
        <f ca="1" t="shared" si="38"/>
        <v/>
      </c>
      <c r="J818" s="41" t="str">
        <f ca="1">IF(F818="","",IF(LEN(F818)&lt;&gt;18,"证件号码长度错误",IF(MID("10X98765432",(MOD(SUMPRODUCT(MID(F818,ROW(INDIRECT("1:17")),1)*{7;9;10;5;8;4;2;1;6;3;7;9;10;5;8;4;2}),11)+1),1)=RIGHT(F818),IF(AND(G818="女",I818&gt;$C$3),"超龄",IF(AND(G818="男",I818&gt;$C$4),"超龄","正确")),"证件号码错误")))</f>
        <v/>
      </c>
      <c r="K818" s="42"/>
      <c r="L818" s="41"/>
      <c r="M818" s="42"/>
      <c r="N818" s="66"/>
      <c r="O818" s="66"/>
    </row>
    <row r="819" customHeight="1" spans="2:15">
      <c r="B819" s="41">
        <v>810</v>
      </c>
      <c r="C819" s="41"/>
      <c r="D819" s="41"/>
      <c r="E819" s="42"/>
      <c r="F819" s="42"/>
      <c r="G819" s="44" t="str">
        <f t="shared" si="36"/>
        <v/>
      </c>
      <c r="H819" s="41" t="str">
        <f t="shared" si="37"/>
        <v/>
      </c>
      <c r="I819" s="41" t="str">
        <f ca="1" t="shared" si="38"/>
        <v/>
      </c>
      <c r="J819" s="41" t="str">
        <f ca="1">IF(F819="","",IF(LEN(F819)&lt;&gt;18,"证件号码长度错误",IF(MID("10X98765432",(MOD(SUMPRODUCT(MID(F819,ROW(INDIRECT("1:17")),1)*{7;9;10;5;8;4;2;1;6;3;7;9;10;5;8;4;2}),11)+1),1)=RIGHT(F819),IF(AND(G819="女",I819&gt;$C$3),"超龄",IF(AND(G819="男",I819&gt;$C$4),"超龄","正确")),"证件号码错误")))</f>
        <v/>
      </c>
      <c r="K819" s="42"/>
      <c r="L819" s="41"/>
      <c r="M819" s="42"/>
      <c r="N819" s="66"/>
      <c r="O819" s="66"/>
    </row>
    <row r="820" customHeight="1" spans="2:15">
      <c r="B820" s="41">
        <v>811</v>
      </c>
      <c r="C820" s="41"/>
      <c r="D820" s="41"/>
      <c r="E820" s="42"/>
      <c r="F820" s="42"/>
      <c r="G820" s="44" t="str">
        <f t="shared" si="36"/>
        <v/>
      </c>
      <c r="H820" s="41" t="str">
        <f t="shared" si="37"/>
        <v/>
      </c>
      <c r="I820" s="41" t="str">
        <f ca="1" t="shared" si="38"/>
        <v/>
      </c>
      <c r="J820" s="41" t="str">
        <f ca="1">IF(F820="","",IF(LEN(F820)&lt;&gt;18,"证件号码长度错误",IF(MID("10X98765432",(MOD(SUMPRODUCT(MID(F820,ROW(INDIRECT("1:17")),1)*{7;9;10;5;8;4;2;1;6;3;7;9;10;5;8;4;2}),11)+1),1)=RIGHT(F820),IF(AND(G820="女",I820&gt;$C$3),"超龄",IF(AND(G820="男",I820&gt;$C$4),"超龄","正确")),"证件号码错误")))</f>
        <v/>
      </c>
      <c r="K820" s="42"/>
      <c r="L820" s="41"/>
      <c r="M820" s="42"/>
      <c r="N820" s="66"/>
      <c r="O820" s="66"/>
    </row>
    <row r="821" customHeight="1" spans="2:15">
      <c r="B821" s="41">
        <v>812</v>
      </c>
      <c r="C821" s="41"/>
      <c r="D821" s="41"/>
      <c r="E821" s="42"/>
      <c r="F821" s="42"/>
      <c r="G821" s="44" t="str">
        <f t="shared" si="36"/>
        <v/>
      </c>
      <c r="H821" s="41" t="str">
        <f t="shared" si="37"/>
        <v/>
      </c>
      <c r="I821" s="41" t="str">
        <f ca="1" t="shared" si="38"/>
        <v/>
      </c>
      <c r="J821" s="41" t="str">
        <f ca="1">IF(F821="","",IF(LEN(F821)&lt;&gt;18,"证件号码长度错误",IF(MID("10X98765432",(MOD(SUMPRODUCT(MID(F821,ROW(INDIRECT("1:17")),1)*{7;9;10;5;8;4;2;1;6;3;7;9;10;5;8;4;2}),11)+1),1)=RIGHT(F821),IF(AND(G821="女",I821&gt;$C$3),"超龄",IF(AND(G821="男",I821&gt;$C$4),"超龄","正确")),"证件号码错误")))</f>
        <v/>
      </c>
      <c r="K821" s="42"/>
      <c r="L821" s="41"/>
      <c r="M821" s="42"/>
      <c r="N821" s="66"/>
      <c r="O821" s="66"/>
    </row>
    <row r="822" customHeight="1" spans="2:15">
      <c r="B822" s="41">
        <v>813</v>
      </c>
      <c r="C822" s="41"/>
      <c r="D822" s="41"/>
      <c r="E822" s="42"/>
      <c r="F822" s="42"/>
      <c r="G822" s="44" t="str">
        <f t="shared" si="36"/>
        <v/>
      </c>
      <c r="H822" s="41" t="str">
        <f t="shared" si="37"/>
        <v/>
      </c>
      <c r="I822" s="41" t="str">
        <f ca="1" t="shared" si="38"/>
        <v/>
      </c>
      <c r="J822" s="41" t="str">
        <f ca="1">IF(F822="","",IF(LEN(F822)&lt;&gt;18,"证件号码长度错误",IF(MID("10X98765432",(MOD(SUMPRODUCT(MID(F822,ROW(INDIRECT("1:17")),1)*{7;9;10;5;8;4;2;1;6;3;7;9;10;5;8;4;2}),11)+1),1)=RIGHT(F822),IF(AND(G822="女",I822&gt;$C$3),"超龄",IF(AND(G822="男",I822&gt;$C$4),"超龄","正确")),"证件号码错误")))</f>
        <v/>
      </c>
      <c r="K822" s="42"/>
      <c r="L822" s="41"/>
      <c r="M822" s="42"/>
      <c r="N822" s="66"/>
      <c r="O822" s="66"/>
    </row>
    <row r="823" customHeight="1" spans="2:15">
      <c r="B823" s="41">
        <v>814</v>
      </c>
      <c r="C823" s="41"/>
      <c r="D823" s="41"/>
      <c r="E823" s="42"/>
      <c r="F823" s="42"/>
      <c r="G823" s="44" t="str">
        <f t="shared" si="36"/>
        <v/>
      </c>
      <c r="H823" s="41" t="str">
        <f t="shared" si="37"/>
        <v/>
      </c>
      <c r="I823" s="41" t="str">
        <f ca="1" t="shared" si="38"/>
        <v/>
      </c>
      <c r="J823" s="41" t="str">
        <f ca="1">IF(F823="","",IF(LEN(F823)&lt;&gt;18,"证件号码长度错误",IF(MID("10X98765432",(MOD(SUMPRODUCT(MID(F823,ROW(INDIRECT("1:17")),1)*{7;9;10;5;8;4;2;1;6;3;7;9;10;5;8;4;2}),11)+1),1)=RIGHT(F823),IF(AND(G823="女",I823&gt;$C$3),"超龄",IF(AND(G823="男",I823&gt;$C$4),"超龄","正确")),"证件号码错误")))</f>
        <v/>
      </c>
      <c r="K823" s="42"/>
      <c r="L823" s="41"/>
      <c r="M823" s="42"/>
      <c r="N823" s="66"/>
      <c r="O823" s="66"/>
    </row>
    <row r="824" customHeight="1" spans="2:15">
      <c r="B824" s="41">
        <v>815</v>
      </c>
      <c r="C824" s="41"/>
      <c r="D824" s="41"/>
      <c r="E824" s="42"/>
      <c r="F824" s="42"/>
      <c r="G824" s="44" t="str">
        <f t="shared" si="36"/>
        <v/>
      </c>
      <c r="H824" s="41" t="str">
        <f t="shared" si="37"/>
        <v/>
      </c>
      <c r="I824" s="41" t="str">
        <f ca="1" t="shared" si="38"/>
        <v/>
      </c>
      <c r="J824" s="41" t="str">
        <f ca="1">IF(F824="","",IF(LEN(F824)&lt;&gt;18,"证件号码长度错误",IF(MID("10X98765432",(MOD(SUMPRODUCT(MID(F824,ROW(INDIRECT("1:17")),1)*{7;9;10;5;8;4;2;1;6;3;7;9;10;5;8;4;2}),11)+1),1)=RIGHT(F824),IF(AND(G824="女",I824&gt;$C$3),"超龄",IF(AND(G824="男",I824&gt;$C$4),"超龄","正确")),"证件号码错误")))</f>
        <v/>
      </c>
      <c r="K824" s="42"/>
      <c r="L824" s="41"/>
      <c r="M824" s="42"/>
      <c r="N824" s="66"/>
      <c r="O824" s="66"/>
    </row>
    <row r="825" customHeight="1" spans="2:15">
      <c r="B825" s="41">
        <v>816</v>
      </c>
      <c r="C825" s="41"/>
      <c r="D825" s="41"/>
      <c r="E825" s="42"/>
      <c r="F825" s="42"/>
      <c r="G825" s="44" t="str">
        <f t="shared" si="36"/>
        <v/>
      </c>
      <c r="H825" s="41" t="str">
        <f t="shared" si="37"/>
        <v/>
      </c>
      <c r="I825" s="41" t="str">
        <f ca="1" t="shared" si="38"/>
        <v/>
      </c>
      <c r="J825" s="41" t="str">
        <f ca="1">IF(F825="","",IF(LEN(F825)&lt;&gt;18,"证件号码长度错误",IF(MID("10X98765432",(MOD(SUMPRODUCT(MID(F825,ROW(INDIRECT("1:17")),1)*{7;9;10;5;8;4;2;1;6;3;7;9;10;5;8;4;2}),11)+1),1)=RIGHT(F825),IF(AND(G825="女",I825&gt;$C$3),"超龄",IF(AND(G825="男",I825&gt;$C$4),"超龄","正确")),"证件号码错误")))</f>
        <v/>
      </c>
      <c r="K825" s="42"/>
      <c r="L825" s="41"/>
      <c r="M825" s="42"/>
      <c r="N825" s="66"/>
      <c r="O825" s="66"/>
    </row>
    <row r="826" customHeight="1" spans="2:15">
      <c r="B826" s="41">
        <v>817</v>
      </c>
      <c r="C826" s="41"/>
      <c r="D826" s="41"/>
      <c r="E826" s="42"/>
      <c r="F826" s="42"/>
      <c r="G826" s="44" t="str">
        <f t="shared" si="36"/>
        <v/>
      </c>
      <c r="H826" s="41" t="str">
        <f t="shared" si="37"/>
        <v/>
      </c>
      <c r="I826" s="41" t="str">
        <f ca="1" t="shared" si="38"/>
        <v/>
      </c>
      <c r="J826" s="41" t="str">
        <f ca="1">IF(F826="","",IF(LEN(F826)&lt;&gt;18,"证件号码长度错误",IF(MID("10X98765432",(MOD(SUMPRODUCT(MID(F826,ROW(INDIRECT("1:17")),1)*{7;9;10;5;8;4;2;1;6;3;7;9;10;5;8;4;2}),11)+1),1)=RIGHT(F826),IF(AND(G826="女",I826&gt;$C$3),"超龄",IF(AND(G826="男",I826&gt;$C$4),"超龄","正确")),"证件号码错误")))</f>
        <v/>
      </c>
      <c r="K826" s="42"/>
      <c r="L826" s="41"/>
      <c r="M826" s="42"/>
      <c r="N826" s="66"/>
      <c r="O826" s="66"/>
    </row>
    <row r="827" customHeight="1" spans="2:15">
      <c r="B827" s="41">
        <v>818</v>
      </c>
      <c r="C827" s="41"/>
      <c r="D827" s="41"/>
      <c r="E827" s="42"/>
      <c r="F827" s="42"/>
      <c r="G827" s="44" t="str">
        <f t="shared" si="36"/>
        <v/>
      </c>
      <c r="H827" s="41" t="str">
        <f t="shared" si="37"/>
        <v/>
      </c>
      <c r="I827" s="41" t="str">
        <f ca="1" t="shared" si="38"/>
        <v/>
      </c>
      <c r="J827" s="41" t="str">
        <f ca="1">IF(F827="","",IF(LEN(F827)&lt;&gt;18,"证件号码长度错误",IF(MID("10X98765432",(MOD(SUMPRODUCT(MID(F827,ROW(INDIRECT("1:17")),1)*{7;9;10;5;8;4;2;1;6;3;7;9;10;5;8;4;2}),11)+1),1)=RIGHT(F827),IF(AND(G827="女",I827&gt;$C$3),"超龄",IF(AND(G827="男",I827&gt;$C$4),"超龄","正确")),"证件号码错误")))</f>
        <v/>
      </c>
      <c r="K827" s="42"/>
      <c r="L827" s="41"/>
      <c r="M827" s="42"/>
      <c r="N827" s="66"/>
      <c r="O827" s="66"/>
    </row>
    <row r="828" customHeight="1" spans="2:15">
      <c r="B828" s="41">
        <v>819</v>
      </c>
      <c r="C828" s="41"/>
      <c r="D828" s="41"/>
      <c r="E828" s="42"/>
      <c r="F828" s="42"/>
      <c r="G828" s="44" t="str">
        <f t="shared" si="36"/>
        <v/>
      </c>
      <c r="H828" s="41" t="str">
        <f t="shared" si="37"/>
        <v/>
      </c>
      <c r="I828" s="41" t="str">
        <f ca="1" t="shared" si="38"/>
        <v/>
      </c>
      <c r="J828" s="41" t="str">
        <f ca="1">IF(F828="","",IF(LEN(F828)&lt;&gt;18,"证件号码长度错误",IF(MID("10X98765432",(MOD(SUMPRODUCT(MID(F828,ROW(INDIRECT("1:17")),1)*{7;9;10;5;8;4;2;1;6;3;7;9;10;5;8;4;2}),11)+1),1)=RIGHT(F828),IF(AND(G828="女",I828&gt;$C$3),"超龄",IF(AND(G828="男",I828&gt;$C$4),"超龄","正确")),"证件号码错误")))</f>
        <v/>
      </c>
      <c r="K828" s="42"/>
      <c r="L828" s="41"/>
      <c r="M828" s="42"/>
      <c r="N828" s="66"/>
      <c r="O828" s="66"/>
    </row>
    <row r="829" customHeight="1" spans="2:15">
      <c r="B829" s="41">
        <v>820</v>
      </c>
      <c r="C829" s="41"/>
      <c r="D829" s="41"/>
      <c r="E829" s="42"/>
      <c r="F829" s="42"/>
      <c r="G829" s="44" t="str">
        <f t="shared" si="36"/>
        <v/>
      </c>
      <c r="H829" s="41" t="str">
        <f t="shared" si="37"/>
        <v/>
      </c>
      <c r="I829" s="41" t="str">
        <f ca="1" t="shared" si="38"/>
        <v/>
      </c>
      <c r="J829" s="41" t="str">
        <f ca="1">IF(F829="","",IF(LEN(F829)&lt;&gt;18,"证件号码长度错误",IF(MID("10X98765432",(MOD(SUMPRODUCT(MID(F829,ROW(INDIRECT("1:17")),1)*{7;9;10;5;8;4;2;1;6;3;7;9;10;5;8;4;2}),11)+1),1)=RIGHT(F829),IF(AND(G829="女",I829&gt;$C$3),"超龄",IF(AND(G829="男",I829&gt;$C$4),"超龄","正确")),"证件号码错误")))</f>
        <v/>
      </c>
      <c r="K829" s="42"/>
      <c r="L829" s="41"/>
      <c r="M829" s="42"/>
      <c r="N829" s="66"/>
      <c r="O829" s="66"/>
    </row>
    <row r="830" customHeight="1" spans="2:15">
      <c r="B830" s="41">
        <v>821</v>
      </c>
      <c r="C830" s="41"/>
      <c r="D830" s="41"/>
      <c r="E830" s="42"/>
      <c r="F830" s="42"/>
      <c r="G830" s="44" t="str">
        <f t="shared" si="36"/>
        <v/>
      </c>
      <c r="H830" s="41" t="str">
        <f t="shared" si="37"/>
        <v/>
      </c>
      <c r="I830" s="41" t="str">
        <f ca="1" t="shared" si="38"/>
        <v/>
      </c>
      <c r="J830" s="41" t="str">
        <f ca="1">IF(F830="","",IF(LEN(F830)&lt;&gt;18,"证件号码长度错误",IF(MID("10X98765432",(MOD(SUMPRODUCT(MID(F830,ROW(INDIRECT("1:17")),1)*{7;9;10;5;8;4;2;1;6;3;7;9;10;5;8;4;2}),11)+1),1)=RIGHT(F830),IF(AND(G830="女",I830&gt;$C$3),"超龄",IF(AND(G830="男",I830&gt;$C$4),"超龄","正确")),"证件号码错误")))</f>
        <v/>
      </c>
      <c r="K830" s="42"/>
      <c r="L830" s="41"/>
      <c r="M830" s="42"/>
      <c r="N830" s="66"/>
      <c r="O830" s="66"/>
    </row>
    <row r="831" customHeight="1" spans="2:15">
      <c r="B831" s="41">
        <v>822</v>
      </c>
      <c r="C831" s="41"/>
      <c r="D831" s="41"/>
      <c r="E831" s="42"/>
      <c r="F831" s="42"/>
      <c r="G831" s="44" t="str">
        <f t="shared" si="36"/>
        <v/>
      </c>
      <c r="H831" s="41" t="str">
        <f t="shared" si="37"/>
        <v/>
      </c>
      <c r="I831" s="41" t="str">
        <f ca="1" t="shared" si="38"/>
        <v/>
      </c>
      <c r="J831" s="41" t="str">
        <f ca="1">IF(F831="","",IF(LEN(F831)&lt;&gt;18,"证件号码长度错误",IF(MID("10X98765432",(MOD(SUMPRODUCT(MID(F831,ROW(INDIRECT("1:17")),1)*{7;9;10;5;8;4;2;1;6;3;7;9;10;5;8;4;2}),11)+1),1)=RIGHT(F831),IF(AND(G831="女",I831&gt;$C$3),"超龄",IF(AND(G831="男",I831&gt;$C$4),"超龄","正确")),"证件号码错误")))</f>
        <v/>
      </c>
      <c r="K831" s="42"/>
      <c r="L831" s="41"/>
      <c r="M831" s="42"/>
      <c r="N831" s="66"/>
      <c r="O831" s="66"/>
    </row>
    <row r="832" customHeight="1" spans="2:15">
      <c r="B832" s="41">
        <v>823</v>
      </c>
      <c r="C832" s="41"/>
      <c r="D832" s="41"/>
      <c r="E832" s="42"/>
      <c r="F832" s="42"/>
      <c r="G832" s="44" t="str">
        <f t="shared" si="36"/>
        <v/>
      </c>
      <c r="H832" s="41" t="str">
        <f t="shared" si="37"/>
        <v/>
      </c>
      <c r="I832" s="41" t="str">
        <f ca="1" t="shared" si="38"/>
        <v/>
      </c>
      <c r="J832" s="41" t="str">
        <f ca="1">IF(F832="","",IF(LEN(F832)&lt;&gt;18,"证件号码长度错误",IF(MID("10X98765432",(MOD(SUMPRODUCT(MID(F832,ROW(INDIRECT("1:17")),1)*{7;9;10;5;8;4;2;1;6;3;7;9;10;5;8;4;2}),11)+1),1)=RIGHT(F832),IF(AND(G832="女",I832&gt;$C$3),"超龄",IF(AND(G832="男",I832&gt;$C$4),"超龄","正确")),"证件号码错误")))</f>
        <v/>
      </c>
      <c r="K832" s="42"/>
      <c r="L832" s="41"/>
      <c r="M832" s="42"/>
      <c r="N832" s="66"/>
      <c r="O832" s="66"/>
    </row>
    <row r="833" customHeight="1" spans="2:15">
      <c r="B833" s="41">
        <v>824</v>
      </c>
      <c r="C833" s="41"/>
      <c r="D833" s="41"/>
      <c r="E833" s="42"/>
      <c r="F833" s="42"/>
      <c r="G833" s="44" t="str">
        <f t="shared" si="36"/>
        <v/>
      </c>
      <c r="H833" s="41" t="str">
        <f t="shared" si="37"/>
        <v/>
      </c>
      <c r="I833" s="41" t="str">
        <f ca="1" t="shared" si="38"/>
        <v/>
      </c>
      <c r="J833" s="41" t="str">
        <f ca="1">IF(F833="","",IF(LEN(F833)&lt;&gt;18,"证件号码长度错误",IF(MID("10X98765432",(MOD(SUMPRODUCT(MID(F833,ROW(INDIRECT("1:17")),1)*{7;9;10;5;8;4;2;1;6;3;7;9;10;5;8;4;2}),11)+1),1)=RIGHT(F833),IF(AND(G833="女",I833&gt;$C$3),"超龄",IF(AND(G833="男",I833&gt;$C$4),"超龄","正确")),"证件号码错误")))</f>
        <v/>
      </c>
      <c r="K833" s="42"/>
      <c r="L833" s="41"/>
      <c r="M833" s="42"/>
      <c r="N833" s="66"/>
      <c r="O833" s="66"/>
    </row>
    <row r="834" customHeight="1" spans="2:15">
      <c r="B834" s="41">
        <v>825</v>
      </c>
      <c r="C834" s="41"/>
      <c r="D834" s="41"/>
      <c r="E834" s="42"/>
      <c r="F834" s="42"/>
      <c r="G834" s="44" t="str">
        <f t="shared" si="36"/>
        <v/>
      </c>
      <c r="H834" s="41" t="str">
        <f t="shared" si="37"/>
        <v/>
      </c>
      <c r="I834" s="41" t="str">
        <f ca="1" t="shared" si="38"/>
        <v/>
      </c>
      <c r="J834" s="41" t="str">
        <f ca="1">IF(F834="","",IF(LEN(F834)&lt;&gt;18,"证件号码长度错误",IF(MID("10X98765432",(MOD(SUMPRODUCT(MID(F834,ROW(INDIRECT("1:17")),1)*{7;9;10;5;8;4;2;1;6;3;7;9;10;5;8;4;2}),11)+1),1)=RIGHT(F834),IF(AND(G834="女",I834&gt;$C$3),"超龄",IF(AND(G834="男",I834&gt;$C$4),"超龄","正确")),"证件号码错误")))</f>
        <v/>
      </c>
      <c r="K834" s="42"/>
      <c r="L834" s="41"/>
      <c r="M834" s="42"/>
      <c r="N834" s="66"/>
      <c r="O834" s="66"/>
    </row>
    <row r="835" customHeight="1" spans="2:15">
      <c r="B835" s="41">
        <v>826</v>
      </c>
      <c r="C835" s="41"/>
      <c r="D835" s="41"/>
      <c r="E835" s="42"/>
      <c r="F835" s="42"/>
      <c r="G835" s="44" t="str">
        <f t="shared" si="36"/>
        <v/>
      </c>
      <c r="H835" s="41" t="str">
        <f t="shared" si="37"/>
        <v/>
      </c>
      <c r="I835" s="41" t="str">
        <f ca="1" t="shared" si="38"/>
        <v/>
      </c>
      <c r="J835" s="41" t="str">
        <f ca="1">IF(F835="","",IF(LEN(F835)&lt;&gt;18,"证件号码长度错误",IF(MID("10X98765432",(MOD(SUMPRODUCT(MID(F835,ROW(INDIRECT("1:17")),1)*{7;9;10;5;8;4;2;1;6;3;7;9;10;5;8;4;2}),11)+1),1)=RIGHT(F835),IF(AND(G835="女",I835&gt;$C$3),"超龄",IF(AND(G835="男",I835&gt;$C$4),"超龄","正确")),"证件号码错误")))</f>
        <v/>
      </c>
      <c r="K835" s="42"/>
      <c r="L835" s="41"/>
      <c r="M835" s="42"/>
      <c r="N835" s="66"/>
      <c r="O835" s="66"/>
    </row>
    <row r="836" customHeight="1" spans="2:15">
      <c r="B836" s="41">
        <v>827</v>
      </c>
      <c r="C836" s="41"/>
      <c r="D836" s="41"/>
      <c r="E836" s="42"/>
      <c r="F836" s="42"/>
      <c r="G836" s="44" t="str">
        <f t="shared" si="36"/>
        <v/>
      </c>
      <c r="H836" s="41" t="str">
        <f t="shared" si="37"/>
        <v/>
      </c>
      <c r="I836" s="41" t="str">
        <f ca="1" t="shared" si="38"/>
        <v/>
      </c>
      <c r="J836" s="41" t="str">
        <f ca="1">IF(F836="","",IF(LEN(F836)&lt;&gt;18,"证件号码长度错误",IF(MID("10X98765432",(MOD(SUMPRODUCT(MID(F836,ROW(INDIRECT("1:17")),1)*{7;9;10;5;8;4;2;1;6;3;7;9;10;5;8;4;2}),11)+1),1)=RIGHT(F836),IF(AND(G836="女",I836&gt;$C$3),"超龄",IF(AND(G836="男",I836&gt;$C$4),"超龄","正确")),"证件号码错误")))</f>
        <v/>
      </c>
      <c r="K836" s="42"/>
      <c r="L836" s="41"/>
      <c r="M836" s="42"/>
      <c r="N836" s="66"/>
      <c r="O836" s="66"/>
    </row>
    <row r="837" customHeight="1" spans="2:15">
      <c r="B837" s="41">
        <v>828</v>
      </c>
      <c r="C837" s="41"/>
      <c r="D837" s="41"/>
      <c r="E837" s="42"/>
      <c r="F837" s="42"/>
      <c r="G837" s="44" t="str">
        <f t="shared" si="36"/>
        <v/>
      </c>
      <c r="H837" s="41" t="str">
        <f t="shared" si="37"/>
        <v/>
      </c>
      <c r="I837" s="41" t="str">
        <f ca="1" t="shared" si="38"/>
        <v/>
      </c>
      <c r="J837" s="41" t="str">
        <f ca="1">IF(F837="","",IF(LEN(F837)&lt;&gt;18,"证件号码长度错误",IF(MID("10X98765432",(MOD(SUMPRODUCT(MID(F837,ROW(INDIRECT("1:17")),1)*{7;9;10;5;8;4;2;1;6;3;7;9;10;5;8;4;2}),11)+1),1)=RIGHT(F837),IF(AND(G837="女",I837&gt;$C$3),"超龄",IF(AND(G837="男",I837&gt;$C$4),"超龄","正确")),"证件号码错误")))</f>
        <v/>
      </c>
      <c r="K837" s="42"/>
      <c r="L837" s="41"/>
      <c r="M837" s="42"/>
      <c r="N837" s="66"/>
      <c r="O837" s="66"/>
    </row>
    <row r="838" customHeight="1" spans="2:15">
      <c r="B838" s="41">
        <v>829</v>
      </c>
      <c r="C838" s="41"/>
      <c r="D838" s="41"/>
      <c r="E838" s="42"/>
      <c r="F838" s="42"/>
      <c r="G838" s="44" t="str">
        <f t="shared" si="36"/>
        <v/>
      </c>
      <c r="H838" s="41" t="str">
        <f t="shared" si="37"/>
        <v/>
      </c>
      <c r="I838" s="41" t="str">
        <f ca="1" t="shared" si="38"/>
        <v/>
      </c>
      <c r="J838" s="41" t="str">
        <f ca="1">IF(F838="","",IF(LEN(F838)&lt;&gt;18,"证件号码长度错误",IF(MID("10X98765432",(MOD(SUMPRODUCT(MID(F838,ROW(INDIRECT("1:17")),1)*{7;9;10;5;8;4;2;1;6;3;7;9;10;5;8;4;2}),11)+1),1)=RIGHT(F838),IF(AND(G838="女",I838&gt;$C$3),"超龄",IF(AND(G838="男",I838&gt;$C$4),"超龄","正确")),"证件号码错误")))</f>
        <v/>
      </c>
      <c r="K838" s="42"/>
      <c r="L838" s="41"/>
      <c r="M838" s="42"/>
      <c r="N838" s="66"/>
      <c r="O838" s="66"/>
    </row>
    <row r="839" customHeight="1" spans="2:15">
      <c r="B839" s="41">
        <v>830</v>
      </c>
      <c r="C839" s="41"/>
      <c r="D839" s="41"/>
      <c r="E839" s="42"/>
      <c r="F839" s="42"/>
      <c r="G839" s="44" t="str">
        <f t="shared" si="36"/>
        <v/>
      </c>
      <c r="H839" s="41" t="str">
        <f t="shared" si="37"/>
        <v/>
      </c>
      <c r="I839" s="41" t="str">
        <f ca="1" t="shared" si="38"/>
        <v/>
      </c>
      <c r="J839" s="41" t="str">
        <f ca="1">IF(F839="","",IF(LEN(F839)&lt;&gt;18,"证件号码长度错误",IF(MID("10X98765432",(MOD(SUMPRODUCT(MID(F839,ROW(INDIRECT("1:17")),1)*{7;9;10;5;8;4;2;1;6;3;7;9;10;5;8;4;2}),11)+1),1)=RIGHT(F839),IF(AND(G839="女",I839&gt;$C$3),"超龄",IF(AND(G839="男",I839&gt;$C$4),"超龄","正确")),"证件号码错误")))</f>
        <v/>
      </c>
      <c r="K839" s="42"/>
      <c r="L839" s="41"/>
      <c r="M839" s="42"/>
      <c r="N839" s="66"/>
      <c r="O839" s="66"/>
    </row>
    <row r="840" customHeight="1" spans="2:15">
      <c r="B840" s="41">
        <v>831</v>
      </c>
      <c r="C840" s="41"/>
      <c r="D840" s="41"/>
      <c r="E840" s="42"/>
      <c r="F840" s="42"/>
      <c r="G840" s="44" t="str">
        <f t="shared" si="36"/>
        <v/>
      </c>
      <c r="H840" s="41" t="str">
        <f t="shared" si="37"/>
        <v/>
      </c>
      <c r="I840" s="41" t="str">
        <f ca="1" t="shared" si="38"/>
        <v/>
      </c>
      <c r="J840" s="41" t="str">
        <f ca="1">IF(F840="","",IF(LEN(F840)&lt;&gt;18,"证件号码长度错误",IF(MID("10X98765432",(MOD(SUMPRODUCT(MID(F840,ROW(INDIRECT("1:17")),1)*{7;9;10;5;8;4;2;1;6;3;7;9;10;5;8;4;2}),11)+1),1)=RIGHT(F840),IF(AND(G840="女",I840&gt;$C$3),"超龄",IF(AND(G840="男",I840&gt;$C$4),"超龄","正确")),"证件号码错误")))</f>
        <v/>
      </c>
      <c r="K840" s="42"/>
      <c r="L840" s="41"/>
      <c r="M840" s="42"/>
      <c r="N840" s="66"/>
      <c r="O840" s="66"/>
    </row>
    <row r="841" customHeight="1" spans="2:15">
      <c r="B841" s="41">
        <v>832</v>
      </c>
      <c r="C841" s="41"/>
      <c r="D841" s="41"/>
      <c r="E841" s="42"/>
      <c r="F841" s="42"/>
      <c r="G841" s="44" t="str">
        <f t="shared" si="36"/>
        <v/>
      </c>
      <c r="H841" s="41" t="str">
        <f t="shared" si="37"/>
        <v/>
      </c>
      <c r="I841" s="41" t="str">
        <f ca="1" t="shared" si="38"/>
        <v/>
      </c>
      <c r="J841" s="41" t="str">
        <f ca="1">IF(F841="","",IF(LEN(F841)&lt;&gt;18,"证件号码长度错误",IF(MID("10X98765432",(MOD(SUMPRODUCT(MID(F841,ROW(INDIRECT("1:17")),1)*{7;9;10;5;8;4;2;1;6;3;7;9;10;5;8;4;2}),11)+1),1)=RIGHT(F841),IF(AND(G841="女",I841&gt;$C$3),"超龄",IF(AND(G841="男",I841&gt;$C$4),"超龄","正确")),"证件号码错误")))</f>
        <v/>
      </c>
      <c r="K841" s="42"/>
      <c r="L841" s="41"/>
      <c r="M841" s="42"/>
      <c r="N841" s="66"/>
      <c r="O841" s="66"/>
    </row>
    <row r="842" customHeight="1" spans="2:15">
      <c r="B842" s="41">
        <v>833</v>
      </c>
      <c r="C842" s="41"/>
      <c r="D842" s="41"/>
      <c r="E842" s="42"/>
      <c r="F842" s="42"/>
      <c r="G842" s="44" t="str">
        <f t="shared" si="36"/>
        <v/>
      </c>
      <c r="H842" s="41" t="str">
        <f t="shared" si="37"/>
        <v/>
      </c>
      <c r="I842" s="41" t="str">
        <f ca="1" t="shared" si="38"/>
        <v/>
      </c>
      <c r="J842" s="41" t="str">
        <f ca="1">IF(F842="","",IF(LEN(F842)&lt;&gt;18,"证件号码长度错误",IF(MID("10X98765432",(MOD(SUMPRODUCT(MID(F842,ROW(INDIRECT("1:17")),1)*{7;9;10;5;8;4;2;1;6;3;7;9;10;5;8;4;2}),11)+1),1)=RIGHT(F842),IF(AND(G842="女",I842&gt;$C$3),"超龄",IF(AND(G842="男",I842&gt;$C$4),"超龄","正确")),"证件号码错误")))</f>
        <v/>
      </c>
      <c r="K842" s="42"/>
      <c r="L842" s="41"/>
      <c r="M842" s="42"/>
      <c r="N842" s="66"/>
      <c r="O842" s="66"/>
    </row>
    <row r="843" customHeight="1" spans="2:15">
      <c r="B843" s="41">
        <v>834</v>
      </c>
      <c r="C843" s="41"/>
      <c r="D843" s="41"/>
      <c r="E843" s="42"/>
      <c r="F843" s="42"/>
      <c r="G843" s="44" t="str">
        <f t="shared" ref="G843:G906" si="39">IF(ISBLANK(F843),"",IF(MOD(MID(F843,17,1),2)=1,"男","女"))</f>
        <v/>
      </c>
      <c r="H843" s="41" t="str">
        <f t="shared" ref="H843:H906" si="40">IF($C$5="年月日",TEXT(MID(F843,7,8),"0000年00月00日"),IF($C$5="斜杠",IF(F843="","",MID(F843,7,4)&amp;"/"&amp;MID(F843,11,2)&amp;"/"&amp;MID(F843,13,2)),IF($C$5="横杠",TEXT(MID(F843,7,8),"0000-00-00"),IF($C$5="数字",TEXT(MID(F843,7,8),"00000000"),""))))</f>
        <v/>
      </c>
      <c r="I843" s="41" t="str">
        <f ca="1" t="shared" ref="I843:I906" si="41">IF(F843="","",DATEDIF(TEXT(MID(F843,7,8),"0000-00-00"),TODAY(),"Y"))</f>
        <v/>
      </c>
      <c r="J843" s="41" t="str">
        <f ca="1">IF(F843="","",IF(LEN(F843)&lt;&gt;18,"证件号码长度错误",IF(MID("10X98765432",(MOD(SUMPRODUCT(MID(F843,ROW(INDIRECT("1:17")),1)*{7;9;10;5;8;4;2;1;6;3;7;9;10;5;8;4;2}),11)+1),1)=RIGHT(F843),IF(AND(G843="女",I843&gt;$C$3),"超龄",IF(AND(G843="男",I843&gt;$C$4),"超龄","正确")),"证件号码错误")))</f>
        <v/>
      </c>
      <c r="K843" s="42"/>
      <c r="L843" s="41"/>
      <c r="M843" s="42"/>
      <c r="N843" s="66"/>
      <c r="O843" s="66"/>
    </row>
    <row r="844" customHeight="1" spans="2:15">
      <c r="B844" s="41">
        <v>835</v>
      </c>
      <c r="C844" s="41"/>
      <c r="D844" s="41"/>
      <c r="E844" s="42"/>
      <c r="F844" s="42"/>
      <c r="G844" s="44" t="str">
        <f t="shared" si="39"/>
        <v/>
      </c>
      <c r="H844" s="41" t="str">
        <f t="shared" si="40"/>
        <v/>
      </c>
      <c r="I844" s="41" t="str">
        <f ca="1" t="shared" si="41"/>
        <v/>
      </c>
      <c r="J844" s="41" t="str">
        <f ca="1">IF(F844="","",IF(LEN(F844)&lt;&gt;18,"证件号码长度错误",IF(MID("10X98765432",(MOD(SUMPRODUCT(MID(F844,ROW(INDIRECT("1:17")),1)*{7;9;10;5;8;4;2;1;6;3;7;9;10;5;8;4;2}),11)+1),1)=RIGHT(F844),IF(AND(G844="女",I844&gt;$C$3),"超龄",IF(AND(G844="男",I844&gt;$C$4),"超龄","正确")),"证件号码错误")))</f>
        <v/>
      </c>
      <c r="K844" s="42"/>
      <c r="L844" s="41"/>
      <c r="M844" s="42"/>
      <c r="N844" s="66"/>
      <c r="O844" s="66"/>
    </row>
    <row r="845" customHeight="1" spans="2:15">
      <c r="B845" s="41">
        <v>836</v>
      </c>
      <c r="C845" s="41"/>
      <c r="D845" s="41"/>
      <c r="E845" s="42"/>
      <c r="F845" s="42"/>
      <c r="G845" s="44" t="str">
        <f t="shared" si="39"/>
        <v/>
      </c>
      <c r="H845" s="41" t="str">
        <f t="shared" si="40"/>
        <v/>
      </c>
      <c r="I845" s="41" t="str">
        <f ca="1" t="shared" si="41"/>
        <v/>
      </c>
      <c r="J845" s="41" t="str">
        <f ca="1">IF(F845="","",IF(LEN(F845)&lt;&gt;18,"证件号码长度错误",IF(MID("10X98765432",(MOD(SUMPRODUCT(MID(F845,ROW(INDIRECT("1:17")),1)*{7;9;10;5;8;4;2;1;6;3;7;9;10;5;8;4;2}),11)+1),1)=RIGHT(F845),IF(AND(G845="女",I845&gt;$C$3),"超龄",IF(AND(G845="男",I845&gt;$C$4),"超龄","正确")),"证件号码错误")))</f>
        <v/>
      </c>
      <c r="K845" s="42"/>
      <c r="L845" s="41"/>
      <c r="M845" s="42"/>
      <c r="N845" s="66"/>
      <c r="O845" s="66"/>
    </row>
    <row r="846" customHeight="1" spans="2:15">
      <c r="B846" s="41">
        <v>837</v>
      </c>
      <c r="C846" s="41"/>
      <c r="D846" s="41"/>
      <c r="E846" s="42"/>
      <c r="F846" s="42"/>
      <c r="G846" s="44" t="str">
        <f t="shared" si="39"/>
        <v/>
      </c>
      <c r="H846" s="41" t="str">
        <f t="shared" si="40"/>
        <v/>
      </c>
      <c r="I846" s="41" t="str">
        <f ca="1" t="shared" si="41"/>
        <v/>
      </c>
      <c r="J846" s="41" t="str">
        <f ca="1">IF(F846="","",IF(LEN(F846)&lt;&gt;18,"证件号码长度错误",IF(MID("10X98765432",(MOD(SUMPRODUCT(MID(F846,ROW(INDIRECT("1:17")),1)*{7;9;10;5;8;4;2;1;6;3;7;9;10;5;8;4;2}),11)+1),1)=RIGHT(F846),IF(AND(G846="女",I846&gt;$C$3),"超龄",IF(AND(G846="男",I846&gt;$C$4),"超龄","正确")),"证件号码错误")))</f>
        <v/>
      </c>
      <c r="K846" s="42"/>
      <c r="L846" s="41"/>
      <c r="M846" s="42"/>
      <c r="N846" s="66"/>
      <c r="O846" s="66"/>
    </row>
    <row r="847" customHeight="1" spans="2:15">
      <c r="B847" s="41">
        <v>838</v>
      </c>
      <c r="C847" s="41"/>
      <c r="D847" s="41"/>
      <c r="E847" s="42"/>
      <c r="F847" s="42"/>
      <c r="G847" s="44" t="str">
        <f t="shared" si="39"/>
        <v/>
      </c>
      <c r="H847" s="41" t="str">
        <f t="shared" si="40"/>
        <v/>
      </c>
      <c r="I847" s="41" t="str">
        <f ca="1" t="shared" si="41"/>
        <v/>
      </c>
      <c r="J847" s="41" t="str">
        <f ca="1">IF(F847="","",IF(LEN(F847)&lt;&gt;18,"证件号码长度错误",IF(MID("10X98765432",(MOD(SUMPRODUCT(MID(F847,ROW(INDIRECT("1:17")),1)*{7;9;10;5;8;4;2;1;6;3;7;9;10;5;8;4;2}),11)+1),1)=RIGHT(F847),IF(AND(G847="女",I847&gt;$C$3),"超龄",IF(AND(G847="男",I847&gt;$C$4),"超龄","正确")),"证件号码错误")))</f>
        <v/>
      </c>
      <c r="K847" s="42"/>
      <c r="L847" s="41"/>
      <c r="M847" s="42"/>
      <c r="N847" s="66"/>
      <c r="O847" s="66"/>
    </row>
    <row r="848" customHeight="1" spans="2:15">
      <c r="B848" s="41">
        <v>839</v>
      </c>
      <c r="C848" s="41"/>
      <c r="D848" s="41"/>
      <c r="E848" s="42"/>
      <c r="F848" s="42"/>
      <c r="G848" s="44" t="str">
        <f t="shared" si="39"/>
        <v/>
      </c>
      <c r="H848" s="41" t="str">
        <f t="shared" si="40"/>
        <v/>
      </c>
      <c r="I848" s="41" t="str">
        <f ca="1" t="shared" si="41"/>
        <v/>
      </c>
      <c r="J848" s="41" t="str">
        <f ca="1">IF(F848="","",IF(LEN(F848)&lt;&gt;18,"证件号码长度错误",IF(MID("10X98765432",(MOD(SUMPRODUCT(MID(F848,ROW(INDIRECT("1:17")),1)*{7;9;10;5;8;4;2;1;6;3;7;9;10;5;8;4;2}),11)+1),1)=RIGHT(F848),IF(AND(G848="女",I848&gt;$C$3),"超龄",IF(AND(G848="男",I848&gt;$C$4),"超龄","正确")),"证件号码错误")))</f>
        <v/>
      </c>
      <c r="K848" s="42"/>
      <c r="L848" s="41"/>
      <c r="M848" s="42"/>
      <c r="N848" s="66"/>
      <c r="O848" s="66"/>
    </row>
    <row r="849" customHeight="1" spans="2:15">
      <c r="B849" s="41">
        <v>840</v>
      </c>
      <c r="C849" s="41"/>
      <c r="D849" s="41"/>
      <c r="E849" s="42"/>
      <c r="F849" s="42"/>
      <c r="G849" s="44" t="str">
        <f t="shared" si="39"/>
        <v/>
      </c>
      <c r="H849" s="41" t="str">
        <f t="shared" si="40"/>
        <v/>
      </c>
      <c r="I849" s="41" t="str">
        <f ca="1" t="shared" si="41"/>
        <v/>
      </c>
      <c r="J849" s="41" t="str">
        <f ca="1">IF(F849="","",IF(LEN(F849)&lt;&gt;18,"证件号码长度错误",IF(MID("10X98765432",(MOD(SUMPRODUCT(MID(F849,ROW(INDIRECT("1:17")),1)*{7;9;10;5;8;4;2;1;6;3;7;9;10;5;8;4;2}),11)+1),1)=RIGHT(F849),IF(AND(G849="女",I849&gt;$C$3),"超龄",IF(AND(G849="男",I849&gt;$C$4),"超龄","正确")),"证件号码错误")))</f>
        <v/>
      </c>
      <c r="K849" s="42"/>
      <c r="L849" s="41"/>
      <c r="M849" s="42"/>
      <c r="N849" s="66"/>
      <c r="O849" s="66"/>
    </row>
    <row r="850" customHeight="1" spans="2:15">
      <c r="B850" s="41">
        <v>841</v>
      </c>
      <c r="C850" s="41"/>
      <c r="D850" s="41"/>
      <c r="E850" s="42"/>
      <c r="F850" s="42"/>
      <c r="G850" s="44" t="str">
        <f t="shared" si="39"/>
        <v/>
      </c>
      <c r="H850" s="41" t="str">
        <f t="shared" si="40"/>
        <v/>
      </c>
      <c r="I850" s="41" t="str">
        <f ca="1" t="shared" si="41"/>
        <v/>
      </c>
      <c r="J850" s="41" t="str">
        <f ca="1">IF(F850="","",IF(LEN(F850)&lt;&gt;18,"证件号码长度错误",IF(MID("10X98765432",(MOD(SUMPRODUCT(MID(F850,ROW(INDIRECT("1:17")),1)*{7;9;10;5;8;4;2;1;6;3;7;9;10;5;8;4;2}),11)+1),1)=RIGHT(F850),IF(AND(G850="女",I850&gt;$C$3),"超龄",IF(AND(G850="男",I850&gt;$C$4),"超龄","正确")),"证件号码错误")))</f>
        <v/>
      </c>
      <c r="K850" s="42"/>
      <c r="L850" s="41"/>
      <c r="M850" s="42"/>
      <c r="N850" s="66"/>
      <c r="O850" s="66"/>
    </row>
    <row r="851" customHeight="1" spans="2:15">
      <c r="B851" s="41">
        <v>842</v>
      </c>
      <c r="C851" s="41"/>
      <c r="D851" s="41"/>
      <c r="E851" s="42"/>
      <c r="F851" s="42"/>
      <c r="G851" s="44" t="str">
        <f t="shared" si="39"/>
        <v/>
      </c>
      <c r="H851" s="41" t="str">
        <f t="shared" si="40"/>
        <v/>
      </c>
      <c r="I851" s="41" t="str">
        <f ca="1" t="shared" si="41"/>
        <v/>
      </c>
      <c r="J851" s="41" t="str">
        <f ca="1">IF(F851="","",IF(LEN(F851)&lt;&gt;18,"证件号码长度错误",IF(MID("10X98765432",(MOD(SUMPRODUCT(MID(F851,ROW(INDIRECT("1:17")),1)*{7;9;10;5;8;4;2;1;6;3;7;9;10;5;8;4;2}),11)+1),1)=RIGHT(F851),IF(AND(G851="女",I851&gt;$C$3),"超龄",IF(AND(G851="男",I851&gt;$C$4),"超龄","正确")),"证件号码错误")))</f>
        <v/>
      </c>
      <c r="K851" s="42"/>
      <c r="L851" s="41"/>
      <c r="M851" s="42"/>
      <c r="N851" s="66"/>
      <c r="O851" s="66"/>
    </row>
    <row r="852" customHeight="1" spans="2:15">
      <c r="B852" s="41">
        <v>843</v>
      </c>
      <c r="C852" s="41"/>
      <c r="D852" s="41"/>
      <c r="E852" s="42"/>
      <c r="F852" s="42"/>
      <c r="G852" s="44" t="str">
        <f t="shared" si="39"/>
        <v/>
      </c>
      <c r="H852" s="41" t="str">
        <f t="shared" si="40"/>
        <v/>
      </c>
      <c r="I852" s="41" t="str">
        <f ca="1" t="shared" si="41"/>
        <v/>
      </c>
      <c r="J852" s="41" t="str">
        <f ca="1">IF(F852="","",IF(LEN(F852)&lt;&gt;18,"证件号码长度错误",IF(MID("10X98765432",(MOD(SUMPRODUCT(MID(F852,ROW(INDIRECT("1:17")),1)*{7;9;10;5;8;4;2;1;6;3;7;9;10;5;8;4;2}),11)+1),1)=RIGHT(F852),IF(AND(G852="女",I852&gt;$C$3),"超龄",IF(AND(G852="男",I852&gt;$C$4),"超龄","正确")),"证件号码错误")))</f>
        <v/>
      </c>
      <c r="K852" s="42"/>
      <c r="L852" s="41"/>
      <c r="M852" s="42"/>
      <c r="N852" s="66"/>
      <c r="O852" s="66"/>
    </row>
    <row r="853" customHeight="1" spans="2:15">
      <c r="B853" s="41">
        <v>844</v>
      </c>
      <c r="C853" s="41"/>
      <c r="D853" s="41"/>
      <c r="E853" s="42"/>
      <c r="F853" s="42"/>
      <c r="G853" s="44" t="str">
        <f t="shared" si="39"/>
        <v/>
      </c>
      <c r="H853" s="41" t="str">
        <f t="shared" si="40"/>
        <v/>
      </c>
      <c r="I853" s="41" t="str">
        <f ca="1" t="shared" si="41"/>
        <v/>
      </c>
      <c r="J853" s="41" t="str">
        <f ca="1">IF(F853="","",IF(LEN(F853)&lt;&gt;18,"证件号码长度错误",IF(MID("10X98765432",(MOD(SUMPRODUCT(MID(F853,ROW(INDIRECT("1:17")),1)*{7;9;10;5;8;4;2;1;6;3;7;9;10;5;8;4;2}),11)+1),1)=RIGHT(F853),IF(AND(G853="女",I853&gt;$C$3),"超龄",IF(AND(G853="男",I853&gt;$C$4),"超龄","正确")),"证件号码错误")))</f>
        <v/>
      </c>
      <c r="K853" s="42"/>
      <c r="L853" s="41"/>
      <c r="M853" s="42"/>
      <c r="N853" s="66"/>
      <c r="O853" s="66"/>
    </row>
    <row r="854" customHeight="1" spans="2:15">
      <c r="B854" s="41">
        <v>845</v>
      </c>
      <c r="C854" s="41"/>
      <c r="D854" s="41"/>
      <c r="E854" s="42"/>
      <c r="F854" s="42"/>
      <c r="G854" s="44" t="str">
        <f t="shared" si="39"/>
        <v/>
      </c>
      <c r="H854" s="41" t="str">
        <f t="shared" si="40"/>
        <v/>
      </c>
      <c r="I854" s="41" t="str">
        <f ca="1" t="shared" si="41"/>
        <v/>
      </c>
      <c r="J854" s="41" t="str">
        <f ca="1">IF(F854="","",IF(LEN(F854)&lt;&gt;18,"证件号码长度错误",IF(MID("10X98765432",(MOD(SUMPRODUCT(MID(F854,ROW(INDIRECT("1:17")),1)*{7;9;10;5;8;4;2;1;6;3;7;9;10;5;8;4;2}),11)+1),1)=RIGHT(F854),IF(AND(G854="女",I854&gt;$C$3),"超龄",IF(AND(G854="男",I854&gt;$C$4),"超龄","正确")),"证件号码错误")))</f>
        <v/>
      </c>
      <c r="K854" s="42"/>
      <c r="L854" s="41"/>
      <c r="M854" s="42"/>
      <c r="N854" s="66"/>
      <c r="O854" s="66"/>
    </row>
    <row r="855" customHeight="1" spans="2:15">
      <c r="B855" s="41">
        <v>846</v>
      </c>
      <c r="C855" s="41"/>
      <c r="D855" s="41"/>
      <c r="E855" s="42"/>
      <c r="F855" s="42"/>
      <c r="G855" s="44" t="str">
        <f t="shared" si="39"/>
        <v/>
      </c>
      <c r="H855" s="41" t="str">
        <f t="shared" si="40"/>
        <v/>
      </c>
      <c r="I855" s="41" t="str">
        <f ca="1" t="shared" si="41"/>
        <v/>
      </c>
      <c r="J855" s="41" t="str">
        <f ca="1">IF(F855="","",IF(LEN(F855)&lt;&gt;18,"证件号码长度错误",IF(MID("10X98765432",(MOD(SUMPRODUCT(MID(F855,ROW(INDIRECT("1:17")),1)*{7;9;10;5;8;4;2;1;6;3;7;9;10;5;8;4;2}),11)+1),1)=RIGHT(F855),IF(AND(G855="女",I855&gt;$C$3),"超龄",IF(AND(G855="男",I855&gt;$C$4),"超龄","正确")),"证件号码错误")))</f>
        <v/>
      </c>
      <c r="K855" s="42"/>
      <c r="L855" s="41"/>
      <c r="M855" s="42"/>
      <c r="N855" s="66"/>
      <c r="O855" s="66"/>
    </row>
    <row r="856" customHeight="1" spans="2:15">
      <c r="B856" s="41">
        <v>847</v>
      </c>
      <c r="C856" s="41"/>
      <c r="D856" s="41"/>
      <c r="E856" s="42"/>
      <c r="F856" s="42"/>
      <c r="G856" s="44" t="str">
        <f t="shared" si="39"/>
        <v/>
      </c>
      <c r="H856" s="41" t="str">
        <f t="shared" si="40"/>
        <v/>
      </c>
      <c r="I856" s="41" t="str">
        <f ca="1" t="shared" si="41"/>
        <v/>
      </c>
      <c r="J856" s="41" t="str">
        <f ca="1">IF(F856="","",IF(LEN(F856)&lt;&gt;18,"证件号码长度错误",IF(MID("10X98765432",(MOD(SUMPRODUCT(MID(F856,ROW(INDIRECT("1:17")),1)*{7;9;10;5;8;4;2;1;6;3;7;9;10;5;8;4;2}),11)+1),1)=RIGHT(F856),IF(AND(G856="女",I856&gt;$C$3),"超龄",IF(AND(G856="男",I856&gt;$C$4),"超龄","正确")),"证件号码错误")))</f>
        <v/>
      </c>
      <c r="K856" s="42"/>
      <c r="L856" s="41"/>
      <c r="M856" s="42"/>
      <c r="N856" s="66"/>
      <c r="O856" s="66"/>
    </row>
    <row r="857" customHeight="1" spans="2:15">
      <c r="B857" s="41">
        <v>848</v>
      </c>
      <c r="C857" s="41"/>
      <c r="D857" s="41"/>
      <c r="E857" s="42"/>
      <c r="F857" s="42"/>
      <c r="G857" s="44" t="str">
        <f t="shared" si="39"/>
        <v/>
      </c>
      <c r="H857" s="41" t="str">
        <f t="shared" si="40"/>
        <v/>
      </c>
      <c r="I857" s="41" t="str">
        <f ca="1" t="shared" si="41"/>
        <v/>
      </c>
      <c r="J857" s="41" t="str">
        <f ca="1">IF(F857="","",IF(LEN(F857)&lt;&gt;18,"证件号码长度错误",IF(MID("10X98765432",(MOD(SUMPRODUCT(MID(F857,ROW(INDIRECT("1:17")),1)*{7;9;10;5;8;4;2;1;6;3;7;9;10;5;8;4;2}),11)+1),1)=RIGHT(F857),IF(AND(G857="女",I857&gt;$C$3),"超龄",IF(AND(G857="男",I857&gt;$C$4),"超龄","正确")),"证件号码错误")))</f>
        <v/>
      </c>
      <c r="K857" s="42"/>
      <c r="L857" s="41"/>
      <c r="M857" s="42"/>
      <c r="N857" s="66"/>
      <c r="O857" s="66"/>
    </row>
    <row r="858" customHeight="1" spans="2:15">
      <c r="B858" s="41">
        <v>849</v>
      </c>
      <c r="C858" s="41"/>
      <c r="D858" s="41"/>
      <c r="E858" s="42"/>
      <c r="F858" s="42"/>
      <c r="G858" s="44" t="str">
        <f t="shared" si="39"/>
        <v/>
      </c>
      <c r="H858" s="41" t="str">
        <f t="shared" si="40"/>
        <v/>
      </c>
      <c r="I858" s="41" t="str">
        <f ca="1" t="shared" si="41"/>
        <v/>
      </c>
      <c r="J858" s="41" t="str">
        <f ca="1">IF(F858="","",IF(LEN(F858)&lt;&gt;18,"证件号码长度错误",IF(MID("10X98765432",(MOD(SUMPRODUCT(MID(F858,ROW(INDIRECT("1:17")),1)*{7;9;10;5;8;4;2;1;6;3;7;9;10;5;8;4;2}),11)+1),1)=RIGHT(F858),IF(AND(G858="女",I858&gt;$C$3),"超龄",IF(AND(G858="男",I858&gt;$C$4),"超龄","正确")),"证件号码错误")))</f>
        <v/>
      </c>
      <c r="K858" s="42"/>
      <c r="L858" s="41"/>
      <c r="M858" s="42"/>
      <c r="N858" s="66"/>
      <c r="O858" s="66"/>
    </row>
    <row r="859" customHeight="1" spans="2:15">
      <c r="B859" s="41">
        <v>850</v>
      </c>
      <c r="C859" s="41"/>
      <c r="D859" s="41"/>
      <c r="E859" s="42"/>
      <c r="F859" s="42"/>
      <c r="G859" s="44" t="str">
        <f t="shared" si="39"/>
        <v/>
      </c>
      <c r="H859" s="41" t="str">
        <f t="shared" si="40"/>
        <v/>
      </c>
      <c r="I859" s="41" t="str">
        <f ca="1" t="shared" si="41"/>
        <v/>
      </c>
      <c r="J859" s="41" t="str">
        <f ca="1">IF(F859="","",IF(LEN(F859)&lt;&gt;18,"证件号码长度错误",IF(MID("10X98765432",(MOD(SUMPRODUCT(MID(F859,ROW(INDIRECT("1:17")),1)*{7;9;10;5;8;4;2;1;6;3;7;9;10;5;8;4;2}),11)+1),1)=RIGHT(F859),IF(AND(G859="女",I859&gt;$C$3),"超龄",IF(AND(G859="男",I859&gt;$C$4),"超龄","正确")),"证件号码错误")))</f>
        <v/>
      </c>
      <c r="K859" s="42"/>
      <c r="L859" s="41"/>
      <c r="M859" s="42"/>
      <c r="N859" s="66"/>
      <c r="O859" s="66"/>
    </row>
    <row r="860" customHeight="1" spans="2:15">
      <c r="B860" s="41">
        <v>851</v>
      </c>
      <c r="C860" s="41"/>
      <c r="D860" s="41"/>
      <c r="E860" s="42"/>
      <c r="F860" s="42"/>
      <c r="G860" s="44" t="str">
        <f t="shared" si="39"/>
        <v/>
      </c>
      <c r="H860" s="41" t="str">
        <f t="shared" si="40"/>
        <v/>
      </c>
      <c r="I860" s="41" t="str">
        <f ca="1" t="shared" si="41"/>
        <v/>
      </c>
      <c r="J860" s="41" t="str">
        <f ca="1">IF(F860="","",IF(LEN(F860)&lt;&gt;18,"证件号码长度错误",IF(MID("10X98765432",(MOD(SUMPRODUCT(MID(F860,ROW(INDIRECT("1:17")),1)*{7;9;10;5;8;4;2;1;6;3;7;9;10;5;8;4;2}),11)+1),1)=RIGHT(F860),IF(AND(G860="女",I860&gt;$C$3),"超龄",IF(AND(G860="男",I860&gt;$C$4),"超龄","正确")),"证件号码错误")))</f>
        <v/>
      </c>
      <c r="K860" s="42"/>
      <c r="L860" s="41"/>
      <c r="M860" s="42"/>
      <c r="N860" s="66"/>
      <c r="O860" s="66"/>
    </row>
    <row r="861" customHeight="1" spans="2:15">
      <c r="B861" s="41">
        <v>852</v>
      </c>
      <c r="C861" s="41"/>
      <c r="D861" s="41"/>
      <c r="E861" s="42"/>
      <c r="F861" s="42"/>
      <c r="G861" s="44" t="str">
        <f t="shared" si="39"/>
        <v/>
      </c>
      <c r="H861" s="41" t="str">
        <f t="shared" si="40"/>
        <v/>
      </c>
      <c r="I861" s="41" t="str">
        <f ca="1" t="shared" si="41"/>
        <v/>
      </c>
      <c r="J861" s="41" t="str">
        <f ca="1">IF(F861="","",IF(LEN(F861)&lt;&gt;18,"证件号码长度错误",IF(MID("10X98765432",(MOD(SUMPRODUCT(MID(F861,ROW(INDIRECT("1:17")),1)*{7;9;10;5;8;4;2;1;6;3;7;9;10;5;8;4;2}),11)+1),1)=RIGHT(F861),IF(AND(G861="女",I861&gt;$C$3),"超龄",IF(AND(G861="男",I861&gt;$C$4),"超龄","正确")),"证件号码错误")))</f>
        <v/>
      </c>
      <c r="K861" s="42"/>
      <c r="L861" s="41"/>
      <c r="M861" s="42"/>
      <c r="N861" s="66"/>
      <c r="O861" s="66"/>
    </row>
    <row r="862" customHeight="1" spans="2:15">
      <c r="B862" s="41">
        <v>853</v>
      </c>
      <c r="C862" s="41"/>
      <c r="D862" s="41"/>
      <c r="E862" s="42"/>
      <c r="F862" s="42"/>
      <c r="G862" s="44" t="str">
        <f t="shared" si="39"/>
        <v/>
      </c>
      <c r="H862" s="41" t="str">
        <f t="shared" si="40"/>
        <v/>
      </c>
      <c r="I862" s="41" t="str">
        <f ca="1" t="shared" si="41"/>
        <v/>
      </c>
      <c r="J862" s="41" t="str">
        <f ca="1">IF(F862="","",IF(LEN(F862)&lt;&gt;18,"证件号码长度错误",IF(MID("10X98765432",(MOD(SUMPRODUCT(MID(F862,ROW(INDIRECT("1:17")),1)*{7;9;10;5;8;4;2;1;6;3;7;9;10;5;8;4;2}),11)+1),1)=RIGHT(F862),IF(AND(G862="女",I862&gt;$C$3),"超龄",IF(AND(G862="男",I862&gt;$C$4),"超龄","正确")),"证件号码错误")))</f>
        <v/>
      </c>
      <c r="K862" s="42"/>
      <c r="L862" s="41"/>
      <c r="M862" s="42"/>
      <c r="N862" s="66"/>
      <c r="O862" s="66"/>
    </row>
    <row r="863" customHeight="1" spans="2:15">
      <c r="B863" s="41">
        <v>854</v>
      </c>
      <c r="C863" s="41"/>
      <c r="D863" s="41"/>
      <c r="E863" s="42"/>
      <c r="F863" s="42"/>
      <c r="G863" s="44" t="str">
        <f t="shared" si="39"/>
        <v/>
      </c>
      <c r="H863" s="41" t="str">
        <f t="shared" si="40"/>
        <v/>
      </c>
      <c r="I863" s="41" t="str">
        <f ca="1" t="shared" si="41"/>
        <v/>
      </c>
      <c r="J863" s="41" t="str">
        <f ca="1">IF(F863="","",IF(LEN(F863)&lt;&gt;18,"证件号码长度错误",IF(MID("10X98765432",(MOD(SUMPRODUCT(MID(F863,ROW(INDIRECT("1:17")),1)*{7;9;10;5;8;4;2;1;6;3;7;9;10;5;8;4;2}),11)+1),1)=RIGHT(F863),IF(AND(G863="女",I863&gt;$C$3),"超龄",IF(AND(G863="男",I863&gt;$C$4),"超龄","正确")),"证件号码错误")))</f>
        <v/>
      </c>
      <c r="K863" s="42"/>
      <c r="L863" s="41"/>
      <c r="M863" s="42"/>
      <c r="N863" s="66"/>
      <c r="O863" s="66"/>
    </row>
    <row r="864" customHeight="1" spans="2:15">
      <c r="B864" s="41">
        <v>855</v>
      </c>
      <c r="C864" s="41"/>
      <c r="D864" s="41"/>
      <c r="E864" s="42"/>
      <c r="F864" s="42"/>
      <c r="G864" s="44" t="str">
        <f t="shared" si="39"/>
        <v/>
      </c>
      <c r="H864" s="41" t="str">
        <f t="shared" si="40"/>
        <v/>
      </c>
      <c r="I864" s="41" t="str">
        <f ca="1" t="shared" si="41"/>
        <v/>
      </c>
      <c r="J864" s="41" t="str">
        <f ca="1">IF(F864="","",IF(LEN(F864)&lt;&gt;18,"证件号码长度错误",IF(MID("10X98765432",(MOD(SUMPRODUCT(MID(F864,ROW(INDIRECT("1:17")),1)*{7;9;10;5;8;4;2;1;6;3;7;9;10;5;8;4;2}),11)+1),1)=RIGHT(F864),IF(AND(G864="女",I864&gt;$C$3),"超龄",IF(AND(G864="男",I864&gt;$C$4),"超龄","正确")),"证件号码错误")))</f>
        <v/>
      </c>
      <c r="K864" s="42"/>
      <c r="L864" s="41"/>
      <c r="M864" s="42"/>
      <c r="N864" s="66"/>
      <c r="O864" s="66"/>
    </row>
    <row r="865" customHeight="1" spans="2:15">
      <c r="B865" s="41">
        <v>856</v>
      </c>
      <c r="C865" s="41"/>
      <c r="D865" s="41"/>
      <c r="E865" s="42"/>
      <c r="F865" s="42"/>
      <c r="G865" s="44" t="str">
        <f t="shared" si="39"/>
        <v/>
      </c>
      <c r="H865" s="41" t="str">
        <f t="shared" si="40"/>
        <v/>
      </c>
      <c r="I865" s="41" t="str">
        <f ca="1" t="shared" si="41"/>
        <v/>
      </c>
      <c r="J865" s="41" t="str">
        <f ca="1">IF(F865="","",IF(LEN(F865)&lt;&gt;18,"证件号码长度错误",IF(MID("10X98765432",(MOD(SUMPRODUCT(MID(F865,ROW(INDIRECT("1:17")),1)*{7;9;10;5;8;4;2;1;6;3;7;9;10;5;8;4;2}),11)+1),1)=RIGHT(F865),IF(AND(G865="女",I865&gt;$C$3),"超龄",IF(AND(G865="男",I865&gt;$C$4),"超龄","正确")),"证件号码错误")))</f>
        <v/>
      </c>
      <c r="K865" s="42"/>
      <c r="L865" s="41"/>
      <c r="M865" s="42"/>
      <c r="N865" s="66"/>
      <c r="O865" s="66"/>
    </row>
    <row r="866" customHeight="1" spans="2:15">
      <c r="B866" s="41">
        <v>857</v>
      </c>
      <c r="C866" s="41"/>
      <c r="D866" s="41"/>
      <c r="E866" s="42"/>
      <c r="F866" s="42"/>
      <c r="G866" s="44" t="str">
        <f t="shared" si="39"/>
        <v/>
      </c>
      <c r="H866" s="41" t="str">
        <f t="shared" si="40"/>
        <v/>
      </c>
      <c r="I866" s="41" t="str">
        <f ca="1" t="shared" si="41"/>
        <v/>
      </c>
      <c r="J866" s="41" t="str">
        <f ca="1">IF(F866="","",IF(LEN(F866)&lt;&gt;18,"证件号码长度错误",IF(MID("10X98765432",(MOD(SUMPRODUCT(MID(F866,ROW(INDIRECT("1:17")),1)*{7;9;10;5;8;4;2;1;6;3;7;9;10;5;8;4;2}),11)+1),1)=RIGHT(F866),IF(AND(G866="女",I866&gt;$C$3),"超龄",IF(AND(G866="男",I866&gt;$C$4),"超龄","正确")),"证件号码错误")))</f>
        <v/>
      </c>
      <c r="K866" s="42"/>
      <c r="L866" s="41"/>
      <c r="M866" s="42"/>
      <c r="N866" s="66"/>
      <c r="O866" s="66"/>
    </row>
    <row r="867" customHeight="1" spans="2:15">
      <c r="B867" s="41">
        <v>858</v>
      </c>
      <c r="C867" s="41"/>
      <c r="D867" s="41"/>
      <c r="E867" s="42"/>
      <c r="F867" s="42"/>
      <c r="G867" s="44" t="str">
        <f t="shared" si="39"/>
        <v/>
      </c>
      <c r="H867" s="41" t="str">
        <f t="shared" si="40"/>
        <v/>
      </c>
      <c r="I867" s="41" t="str">
        <f ca="1" t="shared" si="41"/>
        <v/>
      </c>
      <c r="J867" s="41" t="str">
        <f ca="1">IF(F867="","",IF(LEN(F867)&lt;&gt;18,"证件号码长度错误",IF(MID("10X98765432",(MOD(SUMPRODUCT(MID(F867,ROW(INDIRECT("1:17")),1)*{7;9;10;5;8;4;2;1;6;3;7;9;10;5;8;4;2}),11)+1),1)=RIGHT(F867),IF(AND(G867="女",I867&gt;$C$3),"超龄",IF(AND(G867="男",I867&gt;$C$4),"超龄","正确")),"证件号码错误")))</f>
        <v/>
      </c>
      <c r="K867" s="42"/>
      <c r="L867" s="41"/>
      <c r="M867" s="42"/>
      <c r="N867" s="66"/>
      <c r="O867" s="66"/>
    </row>
    <row r="868" customHeight="1" spans="2:15">
      <c r="B868" s="41">
        <v>859</v>
      </c>
      <c r="C868" s="41"/>
      <c r="D868" s="41"/>
      <c r="E868" s="42"/>
      <c r="F868" s="42"/>
      <c r="G868" s="44" t="str">
        <f t="shared" si="39"/>
        <v/>
      </c>
      <c r="H868" s="41" t="str">
        <f t="shared" si="40"/>
        <v/>
      </c>
      <c r="I868" s="41" t="str">
        <f ca="1" t="shared" si="41"/>
        <v/>
      </c>
      <c r="J868" s="41" t="str">
        <f ca="1">IF(F868="","",IF(LEN(F868)&lt;&gt;18,"证件号码长度错误",IF(MID("10X98765432",(MOD(SUMPRODUCT(MID(F868,ROW(INDIRECT("1:17")),1)*{7;9;10;5;8;4;2;1;6;3;7;9;10;5;8;4;2}),11)+1),1)=RIGHT(F868),IF(AND(G868="女",I868&gt;$C$3),"超龄",IF(AND(G868="男",I868&gt;$C$4),"超龄","正确")),"证件号码错误")))</f>
        <v/>
      </c>
      <c r="K868" s="42"/>
      <c r="L868" s="41"/>
      <c r="M868" s="42"/>
      <c r="N868" s="66"/>
      <c r="O868" s="66"/>
    </row>
    <row r="869" customHeight="1" spans="2:15">
      <c r="B869" s="41">
        <v>860</v>
      </c>
      <c r="C869" s="41"/>
      <c r="D869" s="41"/>
      <c r="E869" s="42"/>
      <c r="F869" s="42"/>
      <c r="G869" s="44" t="str">
        <f t="shared" si="39"/>
        <v/>
      </c>
      <c r="H869" s="41" t="str">
        <f t="shared" si="40"/>
        <v/>
      </c>
      <c r="I869" s="41" t="str">
        <f ca="1" t="shared" si="41"/>
        <v/>
      </c>
      <c r="J869" s="41" t="str">
        <f ca="1">IF(F869="","",IF(LEN(F869)&lt;&gt;18,"证件号码长度错误",IF(MID("10X98765432",(MOD(SUMPRODUCT(MID(F869,ROW(INDIRECT("1:17")),1)*{7;9;10;5;8;4;2;1;6;3;7;9;10;5;8;4;2}),11)+1),1)=RIGHT(F869),IF(AND(G869="女",I869&gt;$C$3),"超龄",IF(AND(G869="男",I869&gt;$C$4),"超龄","正确")),"证件号码错误")))</f>
        <v/>
      </c>
      <c r="K869" s="42"/>
      <c r="L869" s="41"/>
      <c r="M869" s="42"/>
      <c r="N869" s="66"/>
      <c r="O869" s="66"/>
    </row>
    <row r="870" customHeight="1" spans="2:15">
      <c r="B870" s="41">
        <v>861</v>
      </c>
      <c r="C870" s="41"/>
      <c r="D870" s="41"/>
      <c r="E870" s="42"/>
      <c r="F870" s="42"/>
      <c r="G870" s="44" t="str">
        <f t="shared" si="39"/>
        <v/>
      </c>
      <c r="H870" s="41" t="str">
        <f t="shared" si="40"/>
        <v/>
      </c>
      <c r="I870" s="41" t="str">
        <f ca="1" t="shared" si="41"/>
        <v/>
      </c>
      <c r="J870" s="41" t="str">
        <f ca="1">IF(F870="","",IF(LEN(F870)&lt;&gt;18,"证件号码长度错误",IF(MID("10X98765432",(MOD(SUMPRODUCT(MID(F870,ROW(INDIRECT("1:17")),1)*{7;9;10;5;8;4;2;1;6;3;7;9;10;5;8;4;2}),11)+1),1)=RIGHT(F870),IF(AND(G870="女",I870&gt;$C$3),"超龄",IF(AND(G870="男",I870&gt;$C$4),"超龄","正确")),"证件号码错误")))</f>
        <v/>
      </c>
      <c r="K870" s="42"/>
      <c r="L870" s="41"/>
      <c r="M870" s="42"/>
      <c r="N870" s="66"/>
      <c r="O870" s="66"/>
    </row>
    <row r="871" customHeight="1" spans="2:15">
      <c r="B871" s="41">
        <v>862</v>
      </c>
      <c r="C871" s="41"/>
      <c r="D871" s="41"/>
      <c r="E871" s="42"/>
      <c r="F871" s="42"/>
      <c r="G871" s="44" t="str">
        <f t="shared" si="39"/>
        <v/>
      </c>
      <c r="H871" s="41" t="str">
        <f t="shared" si="40"/>
        <v/>
      </c>
      <c r="I871" s="41" t="str">
        <f ca="1" t="shared" si="41"/>
        <v/>
      </c>
      <c r="J871" s="41" t="str">
        <f ca="1">IF(F871="","",IF(LEN(F871)&lt;&gt;18,"证件号码长度错误",IF(MID("10X98765432",(MOD(SUMPRODUCT(MID(F871,ROW(INDIRECT("1:17")),1)*{7;9;10;5;8;4;2;1;6;3;7;9;10;5;8;4;2}),11)+1),1)=RIGHT(F871),IF(AND(G871="女",I871&gt;$C$3),"超龄",IF(AND(G871="男",I871&gt;$C$4),"超龄","正确")),"证件号码错误")))</f>
        <v/>
      </c>
      <c r="K871" s="42"/>
      <c r="L871" s="41"/>
      <c r="M871" s="42"/>
      <c r="N871" s="66"/>
      <c r="O871" s="66"/>
    </row>
    <row r="872" customHeight="1" spans="2:15">
      <c r="B872" s="41">
        <v>863</v>
      </c>
      <c r="C872" s="41"/>
      <c r="D872" s="41"/>
      <c r="E872" s="42"/>
      <c r="F872" s="42"/>
      <c r="G872" s="44" t="str">
        <f t="shared" si="39"/>
        <v/>
      </c>
      <c r="H872" s="41" t="str">
        <f t="shared" si="40"/>
        <v/>
      </c>
      <c r="I872" s="41" t="str">
        <f ca="1" t="shared" si="41"/>
        <v/>
      </c>
      <c r="J872" s="41" t="str">
        <f ca="1">IF(F872="","",IF(LEN(F872)&lt;&gt;18,"证件号码长度错误",IF(MID("10X98765432",(MOD(SUMPRODUCT(MID(F872,ROW(INDIRECT("1:17")),1)*{7;9;10;5;8;4;2;1;6;3;7;9;10;5;8;4;2}),11)+1),1)=RIGHT(F872),IF(AND(G872="女",I872&gt;$C$3),"超龄",IF(AND(G872="男",I872&gt;$C$4),"超龄","正确")),"证件号码错误")))</f>
        <v/>
      </c>
      <c r="K872" s="42"/>
      <c r="L872" s="41"/>
      <c r="M872" s="42"/>
      <c r="N872" s="66"/>
      <c r="O872" s="66"/>
    </row>
    <row r="873" customHeight="1" spans="2:15">
      <c r="B873" s="41">
        <v>864</v>
      </c>
      <c r="C873" s="41"/>
      <c r="D873" s="41"/>
      <c r="E873" s="42"/>
      <c r="F873" s="42"/>
      <c r="G873" s="44" t="str">
        <f t="shared" si="39"/>
        <v/>
      </c>
      <c r="H873" s="41" t="str">
        <f t="shared" si="40"/>
        <v/>
      </c>
      <c r="I873" s="41" t="str">
        <f ca="1" t="shared" si="41"/>
        <v/>
      </c>
      <c r="J873" s="41" t="str">
        <f ca="1">IF(F873="","",IF(LEN(F873)&lt;&gt;18,"证件号码长度错误",IF(MID("10X98765432",(MOD(SUMPRODUCT(MID(F873,ROW(INDIRECT("1:17")),1)*{7;9;10;5;8;4;2;1;6;3;7;9;10;5;8;4;2}),11)+1),1)=RIGHT(F873),IF(AND(G873="女",I873&gt;$C$3),"超龄",IF(AND(G873="男",I873&gt;$C$4),"超龄","正确")),"证件号码错误")))</f>
        <v/>
      </c>
      <c r="K873" s="42"/>
      <c r="L873" s="41"/>
      <c r="M873" s="42"/>
      <c r="N873" s="66"/>
      <c r="O873" s="66"/>
    </row>
    <row r="874" customHeight="1" spans="2:15">
      <c r="B874" s="41">
        <v>865</v>
      </c>
      <c r="C874" s="41"/>
      <c r="D874" s="41"/>
      <c r="E874" s="42"/>
      <c r="F874" s="42"/>
      <c r="G874" s="44" t="str">
        <f t="shared" si="39"/>
        <v/>
      </c>
      <c r="H874" s="41" t="str">
        <f t="shared" si="40"/>
        <v/>
      </c>
      <c r="I874" s="41" t="str">
        <f ca="1" t="shared" si="41"/>
        <v/>
      </c>
      <c r="J874" s="41" t="str">
        <f ca="1">IF(F874="","",IF(LEN(F874)&lt;&gt;18,"证件号码长度错误",IF(MID("10X98765432",(MOD(SUMPRODUCT(MID(F874,ROW(INDIRECT("1:17")),1)*{7;9;10;5;8;4;2;1;6;3;7;9;10;5;8;4;2}),11)+1),1)=RIGHT(F874),IF(AND(G874="女",I874&gt;$C$3),"超龄",IF(AND(G874="男",I874&gt;$C$4),"超龄","正确")),"证件号码错误")))</f>
        <v/>
      </c>
      <c r="K874" s="42"/>
      <c r="L874" s="41"/>
      <c r="M874" s="42"/>
      <c r="N874" s="66"/>
      <c r="O874" s="66"/>
    </row>
    <row r="875" customHeight="1" spans="2:15">
      <c r="B875" s="41">
        <v>866</v>
      </c>
      <c r="C875" s="41"/>
      <c r="D875" s="41"/>
      <c r="E875" s="42"/>
      <c r="F875" s="42"/>
      <c r="G875" s="44" t="str">
        <f t="shared" si="39"/>
        <v/>
      </c>
      <c r="H875" s="41" t="str">
        <f t="shared" si="40"/>
        <v/>
      </c>
      <c r="I875" s="41" t="str">
        <f ca="1" t="shared" si="41"/>
        <v/>
      </c>
      <c r="J875" s="41" t="str">
        <f ca="1">IF(F875="","",IF(LEN(F875)&lt;&gt;18,"证件号码长度错误",IF(MID("10X98765432",(MOD(SUMPRODUCT(MID(F875,ROW(INDIRECT("1:17")),1)*{7;9;10;5;8;4;2;1;6;3;7;9;10;5;8;4;2}),11)+1),1)=RIGHT(F875),IF(AND(G875="女",I875&gt;$C$3),"超龄",IF(AND(G875="男",I875&gt;$C$4),"超龄","正确")),"证件号码错误")))</f>
        <v/>
      </c>
      <c r="K875" s="42"/>
      <c r="L875" s="41"/>
      <c r="M875" s="42"/>
      <c r="N875" s="66"/>
      <c r="O875" s="66"/>
    </row>
    <row r="876" customHeight="1" spans="2:15">
      <c r="B876" s="41">
        <v>867</v>
      </c>
      <c r="C876" s="41"/>
      <c r="D876" s="41"/>
      <c r="E876" s="42"/>
      <c r="F876" s="42"/>
      <c r="G876" s="44" t="str">
        <f t="shared" si="39"/>
        <v/>
      </c>
      <c r="H876" s="41" t="str">
        <f t="shared" si="40"/>
        <v/>
      </c>
      <c r="I876" s="41" t="str">
        <f ca="1" t="shared" si="41"/>
        <v/>
      </c>
      <c r="J876" s="41" t="str">
        <f ca="1">IF(F876="","",IF(LEN(F876)&lt;&gt;18,"证件号码长度错误",IF(MID("10X98765432",(MOD(SUMPRODUCT(MID(F876,ROW(INDIRECT("1:17")),1)*{7;9;10;5;8;4;2;1;6;3;7;9;10;5;8;4;2}),11)+1),1)=RIGHT(F876),IF(AND(G876="女",I876&gt;$C$3),"超龄",IF(AND(G876="男",I876&gt;$C$4),"超龄","正确")),"证件号码错误")))</f>
        <v/>
      </c>
      <c r="K876" s="42"/>
      <c r="L876" s="41"/>
      <c r="M876" s="42"/>
      <c r="N876" s="66"/>
      <c r="O876" s="66"/>
    </row>
    <row r="877" customHeight="1" spans="2:15">
      <c r="B877" s="41">
        <v>868</v>
      </c>
      <c r="C877" s="41"/>
      <c r="D877" s="41"/>
      <c r="E877" s="42"/>
      <c r="F877" s="42"/>
      <c r="G877" s="44" t="str">
        <f t="shared" si="39"/>
        <v/>
      </c>
      <c r="H877" s="41" t="str">
        <f t="shared" si="40"/>
        <v/>
      </c>
      <c r="I877" s="41" t="str">
        <f ca="1" t="shared" si="41"/>
        <v/>
      </c>
      <c r="J877" s="41" t="str">
        <f ca="1">IF(F877="","",IF(LEN(F877)&lt;&gt;18,"证件号码长度错误",IF(MID("10X98765432",(MOD(SUMPRODUCT(MID(F877,ROW(INDIRECT("1:17")),1)*{7;9;10;5;8;4;2;1;6;3;7;9;10;5;8;4;2}),11)+1),1)=RIGHT(F877),IF(AND(G877="女",I877&gt;$C$3),"超龄",IF(AND(G877="男",I877&gt;$C$4),"超龄","正确")),"证件号码错误")))</f>
        <v/>
      </c>
      <c r="K877" s="42"/>
      <c r="L877" s="41"/>
      <c r="M877" s="42"/>
      <c r="N877" s="66"/>
      <c r="O877" s="66"/>
    </row>
    <row r="878" customHeight="1" spans="2:15">
      <c r="B878" s="41">
        <v>869</v>
      </c>
      <c r="C878" s="41"/>
      <c r="D878" s="41"/>
      <c r="E878" s="42"/>
      <c r="F878" s="42"/>
      <c r="G878" s="44" t="str">
        <f t="shared" si="39"/>
        <v/>
      </c>
      <c r="H878" s="41" t="str">
        <f t="shared" si="40"/>
        <v/>
      </c>
      <c r="I878" s="41" t="str">
        <f ca="1" t="shared" si="41"/>
        <v/>
      </c>
      <c r="J878" s="41" t="str">
        <f ca="1">IF(F878="","",IF(LEN(F878)&lt;&gt;18,"证件号码长度错误",IF(MID("10X98765432",(MOD(SUMPRODUCT(MID(F878,ROW(INDIRECT("1:17")),1)*{7;9;10;5;8;4;2;1;6;3;7;9;10;5;8;4;2}),11)+1),1)=RIGHT(F878),IF(AND(G878="女",I878&gt;$C$3),"超龄",IF(AND(G878="男",I878&gt;$C$4),"超龄","正确")),"证件号码错误")))</f>
        <v/>
      </c>
      <c r="K878" s="42"/>
      <c r="L878" s="41"/>
      <c r="M878" s="42"/>
      <c r="N878" s="66"/>
      <c r="O878" s="66"/>
    </row>
    <row r="879" customHeight="1" spans="2:15">
      <c r="B879" s="41">
        <v>870</v>
      </c>
      <c r="C879" s="41"/>
      <c r="D879" s="41"/>
      <c r="E879" s="42"/>
      <c r="F879" s="42"/>
      <c r="G879" s="44" t="str">
        <f t="shared" si="39"/>
        <v/>
      </c>
      <c r="H879" s="41" t="str">
        <f t="shared" si="40"/>
        <v/>
      </c>
      <c r="I879" s="41" t="str">
        <f ca="1" t="shared" si="41"/>
        <v/>
      </c>
      <c r="J879" s="41" t="str">
        <f ca="1">IF(F879="","",IF(LEN(F879)&lt;&gt;18,"证件号码长度错误",IF(MID("10X98765432",(MOD(SUMPRODUCT(MID(F879,ROW(INDIRECT("1:17")),1)*{7;9;10;5;8;4;2;1;6;3;7;9;10;5;8;4;2}),11)+1),1)=RIGHT(F879),IF(AND(G879="女",I879&gt;$C$3),"超龄",IF(AND(G879="男",I879&gt;$C$4),"超龄","正确")),"证件号码错误")))</f>
        <v/>
      </c>
      <c r="K879" s="42"/>
      <c r="L879" s="41"/>
      <c r="M879" s="42"/>
      <c r="N879" s="66"/>
      <c r="O879" s="66"/>
    </row>
    <row r="880" customHeight="1" spans="2:15">
      <c r="B880" s="41">
        <v>871</v>
      </c>
      <c r="C880" s="41"/>
      <c r="D880" s="41"/>
      <c r="E880" s="42"/>
      <c r="F880" s="42"/>
      <c r="G880" s="44" t="str">
        <f t="shared" si="39"/>
        <v/>
      </c>
      <c r="H880" s="41" t="str">
        <f t="shared" si="40"/>
        <v/>
      </c>
      <c r="I880" s="41" t="str">
        <f ca="1" t="shared" si="41"/>
        <v/>
      </c>
      <c r="J880" s="41" t="str">
        <f ca="1">IF(F880="","",IF(LEN(F880)&lt;&gt;18,"证件号码长度错误",IF(MID("10X98765432",(MOD(SUMPRODUCT(MID(F880,ROW(INDIRECT("1:17")),1)*{7;9;10;5;8;4;2;1;6;3;7;9;10;5;8;4;2}),11)+1),1)=RIGHT(F880),IF(AND(G880="女",I880&gt;$C$3),"超龄",IF(AND(G880="男",I880&gt;$C$4),"超龄","正确")),"证件号码错误")))</f>
        <v/>
      </c>
      <c r="K880" s="42"/>
      <c r="L880" s="41"/>
      <c r="M880" s="42"/>
      <c r="N880" s="66"/>
      <c r="O880" s="66"/>
    </row>
    <row r="881" customHeight="1" spans="2:15">
      <c r="B881" s="41">
        <v>872</v>
      </c>
      <c r="C881" s="41"/>
      <c r="D881" s="41"/>
      <c r="E881" s="42"/>
      <c r="F881" s="42"/>
      <c r="G881" s="44" t="str">
        <f t="shared" si="39"/>
        <v/>
      </c>
      <c r="H881" s="41" t="str">
        <f t="shared" si="40"/>
        <v/>
      </c>
      <c r="I881" s="41" t="str">
        <f ca="1" t="shared" si="41"/>
        <v/>
      </c>
      <c r="J881" s="41" t="str">
        <f ca="1">IF(F881="","",IF(LEN(F881)&lt;&gt;18,"证件号码长度错误",IF(MID("10X98765432",(MOD(SUMPRODUCT(MID(F881,ROW(INDIRECT("1:17")),1)*{7;9;10;5;8;4;2;1;6;3;7;9;10;5;8;4;2}),11)+1),1)=RIGHT(F881),IF(AND(G881="女",I881&gt;$C$3),"超龄",IF(AND(G881="男",I881&gt;$C$4),"超龄","正确")),"证件号码错误")))</f>
        <v/>
      </c>
      <c r="K881" s="42"/>
      <c r="L881" s="41"/>
      <c r="M881" s="42"/>
      <c r="N881" s="66"/>
      <c r="O881" s="66"/>
    </row>
    <row r="882" customHeight="1" spans="2:15">
      <c r="B882" s="41">
        <v>873</v>
      </c>
      <c r="C882" s="41"/>
      <c r="D882" s="41"/>
      <c r="E882" s="42"/>
      <c r="F882" s="42"/>
      <c r="G882" s="44" t="str">
        <f t="shared" si="39"/>
        <v/>
      </c>
      <c r="H882" s="41" t="str">
        <f t="shared" si="40"/>
        <v/>
      </c>
      <c r="I882" s="41" t="str">
        <f ca="1" t="shared" si="41"/>
        <v/>
      </c>
      <c r="J882" s="41" t="str">
        <f ca="1">IF(F882="","",IF(LEN(F882)&lt;&gt;18,"证件号码长度错误",IF(MID("10X98765432",(MOD(SUMPRODUCT(MID(F882,ROW(INDIRECT("1:17")),1)*{7;9;10;5;8;4;2;1;6;3;7;9;10;5;8;4;2}),11)+1),1)=RIGHT(F882),IF(AND(G882="女",I882&gt;$C$3),"超龄",IF(AND(G882="男",I882&gt;$C$4),"超龄","正确")),"证件号码错误")))</f>
        <v/>
      </c>
      <c r="K882" s="42"/>
      <c r="L882" s="41"/>
      <c r="M882" s="42"/>
      <c r="N882" s="66"/>
      <c r="O882" s="66"/>
    </row>
    <row r="883" customHeight="1" spans="2:15">
      <c r="B883" s="41">
        <v>874</v>
      </c>
      <c r="C883" s="41"/>
      <c r="D883" s="41"/>
      <c r="E883" s="42"/>
      <c r="F883" s="42"/>
      <c r="G883" s="44" t="str">
        <f t="shared" si="39"/>
        <v/>
      </c>
      <c r="H883" s="41" t="str">
        <f t="shared" si="40"/>
        <v/>
      </c>
      <c r="I883" s="41" t="str">
        <f ca="1" t="shared" si="41"/>
        <v/>
      </c>
      <c r="J883" s="41" t="str">
        <f ca="1">IF(F883="","",IF(LEN(F883)&lt;&gt;18,"证件号码长度错误",IF(MID("10X98765432",(MOD(SUMPRODUCT(MID(F883,ROW(INDIRECT("1:17")),1)*{7;9;10;5;8;4;2;1;6;3;7;9;10;5;8;4;2}),11)+1),1)=RIGHT(F883),IF(AND(G883="女",I883&gt;$C$3),"超龄",IF(AND(G883="男",I883&gt;$C$4),"超龄","正确")),"证件号码错误")))</f>
        <v/>
      </c>
      <c r="K883" s="42"/>
      <c r="L883" s="41"/>
      <c r="M883" s="42"/>
      <c r="N883" s="66"/>
      <c r="O883" s="66"/>
    </row>
    <row r="884" customHeight="1" spans="2:15">
      <c r="B884" s="41">
        <v>875</v>
      </c>
      <c r="C884" s="41"/>
      <c r="D884" s="41"/>
      <c r="E884" s="42"/>
      <c r="F884" s="42"/>
      <c r="G884" s="44" t="str">
        <f t="shared" si="39"/>
        <v/>
      </c>
      <c r="H884" s="41" t="str">
        <f t="shared" si="40"/>
        <v/>
      </c>
      <c r="I884" s="41" t="str">
        <f ca="1" t="shared" si="41"/>
        <v/>
      </c>
      <c r="J884" s="41" t="str">
        <f ca="1">IF(F884="","",IF(LEN(F884)&lt;&gt;18,"证件号码长度错误",IF(MID("10X98765432",(MOD(SUMPRODUCT(MID(F884,ROW(INDIRECT("1:17")),1)*{7;9;10;5;8;4;2;1;6;3;7;9;10;5;8;4;2}),11)+1),1)=RIGHT(F884),IF(AND(G884="女",I884&gt;$C$3),"超龄",IF(AND(G884="男",I884&gt;$C$4),"超龄","正确")),"证件号码错误")))</f>
        <v/>
      </c>
      <c r="K884" s="42"/>
      <c r="L884" s="41"/>
      <c r="M884" s="42"/>
      <c r="N884" s="66"/>
      <c r="O884" s="66"/>
    </row>
    <row r="885" customHeight="1" spans="2:15">
      <c r="B885" s="41">
        <v>876</v>
      </c>
      <c r="C885" s="41"/>
      <c r="D885" s="41"/>
      <c r="E885" s="42"/>
      <c r="F885" s="42"/>
      <c r="G885" s="44" t="str">
        <f t="shared" si="39"/>
        <v/>
      </c>
      <c r="H885" s="41" t="str">
        <f t="shared" si="40"/>
        <v/>
      </c>
      <c r="I885" s="41" t="str">
        <f ca="1" t="shared" si="41"/>
        <v/>
      </c>
      <c r="J885" s="41" t="str">
        <f ca="1">IF(F885="","",IF(LEN(F885)&lt;&gt;18,"证件号码长度错误",IF(MID("10X98765432",(MOD(SUMPRODUCT(MID(F885,ROW(INDIRECT("1:17")),1)*{7;9;10;5;8;4;2;1;6;3;7;9;10;5;8;4;2}),11)+1),1)=RIGHT(F885),IF(AND(G885="女",I885&gt;$C$3),"超龄",IF(AND(G885="男",I885&gt;$C$4),"超龄","正确")),"证件号码错误")))</f>
        <v/>
      </c>
      <c r="K885" s="42"/>
      <c r="L885" s="41"/>
      <c r="M885" s="42"/>
      <c r="N885" s="66"/>
      <c r="O885" s="66"/>
    </row>
    <row r="886" customHeight="1" spans="2:15">
      <c r="B886" s="41">
        <v>877</v>
      </c>
      <c r="C886" s="41"/>
      <c r="D886" s="41"/>
      <c r="E886" s="42"/>
      <c r="F886" s="42"/>
      <c r="G886" s="44" t="str">
        <f t="shared" si="39"/>
        <v/>
      </c>
      <c r="H886" s="41" t="str">
        <f t="shared" si="40"/>
        <v/>
      </c>
      <c r="I886" s="41" t="str">
        <f ca="1" t="shared" si="41"/>
        <v/>
      </c>
      <c r="J886" s="41" t="str">
        <f ca="1">IF(F886="","",IF(LEN(F886)&lt;&gt;18,"证件号码长度错误",IF(MID("10X98765432",(MOD(SUMPRODUCT(MID(F886,ROW(INDIRECT("1:17")),1)*{7;9;10;5;8;4;2;1;6;3;7;9;10;5;8;4;2}),11)+1),1)=RIGHT(F886),IF(AND(G886="女",I886&gt;$C$3),"超龄",IF(AND(G886="男",I886&gt;$C$4),"超龄","正确")),"证件号码错误")))</f>
        <v/>
      </c>
      <c r="K886" s="42"/>
      <c r="L886" s="41"/>
      <c r="M886" s="42"/>
      <c r="N886" s="66"/>
      <c r="O886" s="66"/>
    </row>
    <row r="887" customHeight="1" spans="2:15">
      <c r="B887" s="41">
        <v>878</v>
      </c>
      <c r="C887" s="41"/>
      <c r="D887" s="41"/>
      <c r="E887" s="42"/>
      <c r="F887" s="42"/>
      <c r="G887" s="44" t="str">
        <f t="shared" si="39"/>
        <v/>
      </c>
      <c r="H887" s="41" t="str">
        <f t="shared" si="40"/>
        <v/>
      </c>
      <c r="I887" s="41" t="str">
        <f ca="1" t="shared" si="41"/>
        <v/>
      </c>
      <c r="J887" s="41" t="str">
        <f ca="1">IF(F887="","",IF(LEN(F887)&lt;&gt;18,"证件号码长度错误",IF(MID("10X98765432",(MOD(SUMPRODUCT(MID(F887,ROW(INDIRECT("1:17")),1)*{7;9;10;5;8;4;2;1;6;3;7;9;10;5;8;4;2}),11)+1),1)=RIGHT(F887),IF(AND(G887="女",I887&gt;$C$3),"超龄",IF(AND(G887="男",I887&gt;$C$4),"超龄","正确")),"证件号码错误")))</f>
        <v/>
      </c>
      <c r="K887" s="42"/>
      <c r="L887" s="41"/>
      <c r="M887" s="42"/>
      <c r="N887" s="66"/>
      <c r="O887" s="66"/>
    </row>
    <row r="888" customHeight="1" spans="2:15">
      <c r="B888" s="41">
        <v>879</v>
      </c>
      <c r="C888" s="41"/>
      <c r="D888" s="41"/>
      <c r="E888" s="42"/>
      <c r="F888" s="42"/>
      <c r="G888" s="44" t="str">
        <f t="shared" si="39"/>
        <v/>
      </c>
      <c r="H888" s="41" t="str">
        <f t="shared" si="40"/>
        <v/>
      </c>
      <c r="I888" s="41" t="str">
        <f ca="1" t="shared" si="41"/>
        <v/>
      </c>
      <c r="J888" s="41" t="str">
        <f ca="1">IF(F888="","",IF(LEN(F888)&lt;&gt;18,"证件号码长度错误",IF(MID("10X98765432",(MOD(SUMPRODUCT(MID(F888,ROW(INDIRECT("1:17")),1)*{7;9;10;5;8;4;2;1;6;3;7;9;10;5;8;4;2}),11)+1),1)=RIGHT(F888),IF(AND(G888="女",I888&gt;$C$3),"超龄",IF(AND(G888="男",I888&gt;$C$4),"超龄","正确")),"证件号码错误")))</f>
        <v/>
      </c>
      <c r="K888" s="42"/>
      <c r="L888" s="41"/>
      <c r="M888" s="42"/>
      <c r="N888" s="66"/>
      <c r="O888" s="66"/>
    </row>
    <row r="889" customHeight="1" spans="2:15">
      <c r="B889" s="41">
        <v>880</v>
      </c>
      <c r="C889" s="41"/>
      <c r="D889" s="41"/>
      <c r="E889" s="42"/>
      <c r="F889" s="42"/>
      <c r="G889" s="44" t="str">
        <f t="shared" si="39"/>
        <v/>
      </c>
      <c r="H889" s="41" t="str">
        <f t="shared" si="40"/>
        <v/>
      </c>
      <c r="I889" s="41" t="str">
        <f ca="1" t="shared" si="41"/>
        <v/>
      </c>
      <c r="J889" s="41" t="str">
        <f ca="1">IF(F889="","",IF(LEN(F889)&lt;&gt;18,"证件号码长度错误",IF(MID("10X98765432",(MOD(SUMPRODUCT(MID(F889,ROW(INDIRECT("1:17")),1)*{7;9;10;5;8;4;2;1;6;3;7;9;10;5;8;4;2}),11)+1),1)=RIGHT(F889),IF(AND(G889="女",I889&gt;$C$3),"超龄",IF(AND(G889="男",I889&gt;$C$4),"超龄","正确")),"证件号码错误")))</f>
        <v/>
      </c>
      <c r="K889" s="42"/>
      <c r="L889" s="41"/>
      <c r="M889" s="42"/>
      <c r="N889" s="66"/>
      <c r="O889" s="66"/>
    </row>
    <row r="890" customHeight="1" spans="2:15">
      <c r="B890" s="41">
        <v>881</v>
      </c>
      <c r="C890" s="41"/>
      <c r="D890" s="41"/>
      <c r="E890" s="42"/>
      <c r="F890" s="42"/>
      <c r="G890" s="44" t="str">
        <f t="shared" si="39"/>
        <v/>
      </c>
      <c r="H890" s="41" t="str">
        <f t="shared" si="40"/>
        <v/>
      </c>
      <c r="I890" s="41" t="str">
        <f ca="1" t="shared" si="41"/>
        <v/>
      </c>
      <c r="J890" s="41" t="str">
        <f ca="1">IF(F890="","",IF(LEN(F890)&lt;&gt;18,"证件号码长度错误",IF(MID("10X98765432",(MOD(SUMPRODUCT(MID(F890,ROW(INDIRECT("1:17")),1)*{7;9;10;5;8;4;2;1;6;3;7;9;10;5;8;4;2}),11)+1),1)=RIGHT(F890),IF(AND(G890="女",I890&gt;$C$3),"超龄",IF(AND(G890="男",I890&gt;$C$4),"超龄","正确")),"证件号码错误")))</f>
        <v/>
      </c>
      <c r="K890" s="42"/>
      <c r="L890" s="41"/>
      <c r="M890" s="42"/>
      <c r="N890" s="66"/>
      <c r="O890" s="66"/>
    </row>
    <row r="891" customHeight="1" spans="2:15">
      <c r="B891" s="41">
        <v>882</v>
      </c>
      <c r="C891" s="41"/>
      <c r="D891" s="41"/>
      <c r="E891" s="42"/>
      <c r="F891" s="42"/>
      <c r="G891" s="44" t="str">
        <f t="shared" si="39"/>
        <v/>
      </c>
      <c r="H891" s="41" t="str">
        <f t="shared" si="40"/>
        <v/>
      </c>
      <c r="I891" s="41" t="str">
        <f ca="1" t="shared" si="41"/>
        <v/>
      </c>
      <c r="J891" s="41" t="str">
        <f ca="1">IF(F891="","",IF(LEN(F891)&lt;&gt;18,"证件号码长度错误",IF(MID("10X98765432",(MOD(SUMPRODUCT(MID(F891,ROW(INDIRECT("1:17")),1)*{7;9;10;5;8;4;2;1;6;3;7;9;10;5;8;4;2}),11)+1),1)=RIGHT(F891),IF(AND(G891="女",I891&gt;$C$3),"超龄",IF(AND(G891="男",I891&gt;$C$4),"超龄","正确")),"证件号码错误")))</f>
        <v/>
      </c>
      <c r="K891" s="42"/>
      <c r="L891" s="41"/>
      <c r="M891" s="42"/>
      <c r="N891" s="66"/>
      <c r="O891" s="66"/>
    </row>
    <row r="892" customHeight="1" spans="2:15">
      <c r="B892" s="41">
        <v>883</v>
      </c>
      <c r="C892" s="41"/>
      <c r="D892" s="41"/>
      <c r="E892" s="42"/>
      <c r="F892" s="42"/>
      <c r="G892" s="44" t="str">
        <f t="shared" si="39"/>
        <v/>
      </c>
      <c r="H892" s="41" t="str">
        <f t="shared" si="40"/>
        <v/>
      </c>
      <c r="I892" s="41" t="str">
        <f ca="1" t="shared" si="41"/>
        <v/>
      </c>
      <c r="J892" s="41" t="str">
        <f ca="1">IF(F892="","",IF(LEN(F892)&lt;&gt;18,"证件号码长度错误",IF(MID("10X98765432",(MOD(SUMPRODUCT(MID(F892,ROW(INDIRECT("1:17")),1)*{7;9;10;5;8;4;2;1;6;3;7;9;10;5;8;4;2}),11)+1),1)=RIGHT(F892),IF(AND(G892="女",I892&gt;$C$3),"超龄",IF(AND(G892="男",I892&gt;$C$4),"超龄","正确")),"证件号码错误")))</f>
        <v/>
      </c>
      <c r="K892" s="42"/>
      <c r="L892" s="41"/>
      <c r="M892" s="42"/>
      <c r="N892" s="66"/>
      <c r="O892" s="66"/>
    </row>
    <row r="893" customHeight="1" spans="2:15">
      <c r="B893" s="41">
        <v>884</v>
      </c>
      <c r="C893" s="41"/>
      <c r="D893" s="41"/>
      <c r="E893" s="42"/>
      <c r="F893" s="42"/>
      <c r="G893" s="44" t="str">
        <f t="shared" si="39"/>
        <v/>
      </c>
      <c r="H893" s="41" t="str">
        <f t="shared" si="40"/>
        <v/>
      </c>
      <c r="I893" s="41" t="str">
        <f ca="1" t="shared" si="41"/>
        <v/>
      </c>
      <c r="J893" s="41" t="str">
        <f ca="1">IF(F893="","",IF(LEN(F893)&lt;&gt;18,"证件号码长度错误",IF(MID("10X98765432",(MOD(SUMPRODUCT(MID(F893,ROW(INDIRECT("1:17")),1)*{7;9;10;5;8;4;2;1;6;3;7;9;10;5;8;4;2}),11)+1),1)=RIGHT(F893),IF(AND(G893="女",I893&gt;$C$3),"超龄",IF(AND(G893="男",I893&gt;$C$4),"超龄","正确")),"证件号码错误")))</f>
        <v/>
      </c>
      <c r="K893" s="42"/>
      <c r="L893" s="41"/>
      <c r="M893" s="42"/>
      <c r="N893" s="66"/>
      <c r="O893" s="66"/>
    </row>
    <row r="894" customHeight="1" spans="2:15">
      <c r="B894" s="41">
        <v>885</v>
      </c>
      <c r="C894" s="41"/>
      <c r="D894" s="41"/>
      <c r="E894" s="42"/>
      <c r="F894" s="42"/>
      <c r="G894" s="44" t="str">
        <f t="shared" si="39"/>
        <v/>
      </c>
      <c r="H894" s="41" t="str">
        <f t="shared" si="40"/>
        <v/>
      </c>
      <c r="I894" s="41" t="str">
        <f ca="1" t="shared" si="41"/>
        <v/>
      </c>
      <c r="J894" s="41" t="str">
        <f ca="1">IF(F894="","",IF(LEN(F894)&lt;&gt;18,"证件号码长度错误",IF(MID("10X98765432",(MOD(SUMPRODUCT(MID(F894,ROW(INDIRECT("1:17")),1)*{7;9;10;5;8;4;2;1;6;3;7;9;10;5;8;4;2}),11)+1),1)=RIGHT(F894),IF(AND(G894="女",I894&gt;$C$3),"超龄",IF(AND(G894="男",I894&gt;$C$4),"超龄","正确")),"证件号码错误")))</f>
        <v/>
      </c>
      <c r="K894" s="42"/>
      <c r="L894" s="41"/>
      <c r="M894" s="42"/>
      <c r="N894" s="66"/>
      <c r="O894" s="66"/>
    </row>
    <row r="895" customHeight="1" spans="2:15">
      <c r="B895" s="41">
        <v>886</v>
      </c>
      <c r="C895" s="41"/>
      <c r="D895" s="41"/>
      <c r="E895" s="42"/>
      <c r="F895" s="42"/>
      <c r="G895" s="44" t="str">
        <f t="shared" si="39"/>
        <v/>
      </c>
      <c r="H895" s="41" t="str">
        <f t="shared" si="40"/>
        <v/>
      </c>
      <c r="I895" s="41" t="str">
        <f ca="1" t="shared" si="41"/>
        <v/>
      </c>
      <c r="J895" s="41" t="str">
        <f ca="1">IF(F895="","",IF(LEN(F895)&lt;&gt;18,"证件号码长度错误",IF(MID("10X98765432",(MOD(SUMPRODUCT(MID(F895,ROW(INDIRECT("1:17")),1)*{7;9;10;5;8;4;2;1;6;3;7;9;10;5;8;4;2}),11)+1),1)=RIGHT(F895),IF(AND(G895="女",I895&gt;$C$3),"超龄",IF(AND(G895="男",I895&gt;$C$4),"超龄","正确")),"证件号码错误")))</f>
        <v/>
      </c>
      <c r="K895" s="42"/>
      <c r="L895" s="41"/>
      <c r="M895" s="42"/>
      <c r="N895" s="66"/>
      <c r="O895" s="66"/>
    </row>
    <row r="896" customHeight="1" spans="2:15">
      <c r="B896" s="41">
        <v>887</v>
      </c>
      <c r="C896" s="41"/>
      <c r="D896" s="41"/>
      <c r="E896" s="42"/>
      <c r="F896" s="42"/>
      <c r="G896" s="44" t="str">
        <f t="shared" si="39"/>
        <v/>
      </c>
      <c r="H896" s="41" t="str">
        <f t="shared" si="40"/>
        <v/>
      </c>
      <c r="I896" s="41" t="str">
        <f ca="1" t="shared" si="41"/>
        <v/>
      </c>
      <c r="J896" s="41" t="str">
        <f ca="1">IF(F896="","",IF(LEN(F896)&lt;&gt;18,"证件号码长度错误",IF(MID("10X98765432",(MOD(SUMPRODUCT(MID(F896,ROW(INDIRECT("1:17")),1)*{7;9;10;5;8;4;2;1;6;3;7;9;10;5;8;4;2}),11)+1),1)=RIGHT(F896),IF(AND(G896="女",I896&gt;$C$3),"超龄",IF(AND(G896="男",I896&gt;$C$4),"超龄","正确")),"证件号码错误")))</f>
        <v/>
      </c>
      <c r="K896" s="42"/>
      <c r="L896" s="41"/>
      <c r="M896" s="42"/>
      <c r="N896" s="66"/>
      <c r="O896" s="66"/>
    </row>
    <row r="897" customHeight="1" spans="2:15">
      <c r="B897" s="41">
        <v>888</v>
      </c>
      <c r="C897" s="41"/>
      <c r="D897" s="41"/>
      <c r="E897" s="42"/>
      <c r="F897" s="42"/>
      <c r="G897" s="44" t="str">
        <f t="shared" si="39"/>
        <v/>
      </c>
      <c r="H897" s="41" t="str">
        <f t="shared" si="40"/>
        <v/>
      </c>
      <c r="I897" s="41" t="str">
        <f ca="1" t="shared" si="41"/>
        <v/>
      </c>
      <c r="J897" s="41" t="str">
        <f ca="1">IF(F897="","",IF(LEN(F897)&lt;&gt;18,"证件号码长度错误",IF(MID("10X98765432",(MOD(SUMPRODUCT(MID(F897,ROW(INDIRECT("1:17")),1)*{7;9;10;5;8;4;2;1;6;3;7;9;10;5;8;4;2}),11)+1),1)=RIGHT(F897),IF(AND(G897="女",I897&gt;$C$3),"超龄",IF(AND(G897="男",I897&gt;$C$4),"超龄","正确")),"证件号码错误")))</f>
        <v/>
      </c>
      <c r="K897" s="42"/>
      <c r="L897" s="41"/>
      <c r="M897" s="42"/>
      <c r="N897" s="66"/>
      <c r="O897" s="66"/>
    </row>
    <row r="898" customHeight="1" spans="2:15">
      <c r="B898" s="41">
        <v>889</v>
      </c>
      <c r="C898" s="41"/>
      <c r="D898" s="41"/>
      <c r="E898" s="42"/>
      <c r="F898" s="42"/>
      <c r="G898" s="44" t="str">
        <f t="shared" si="39"/>
        <v/>
      </c>
      <c r="H898" s="41" t="str">
        <f t="shared" si="40"/>
        <v/>
      </c>
      <c r="I898" s="41" t="str">
        <f ca="1" t="shared" si="41"/>
        <v/>
      </c>
      <c r="J898" s="41" t="str">
        <f ca="1">IF(F898="","",IF(LEN(F898)&lt;&gt;18,"证件号码长度错误",IF(MID("10X98765432",(MOD(SUMPRODUCT(MID(F898,ROW(INDIRECT("1:17")),1)*{7;9;10;5;8;4;2;1;6;3;7;9;10;5;8;4;2}),11)+1),1)=RIGHT(F898),IF(AND(G898="女",I898&gt;$C$3),"超龄",IF(AND(G898="男",I898&gt;$C$4),"超龄","正确")),"证件号码错误")))</f>
        <v/>
      </c>
      <c r="K898" s="42"/>
      <c r="L898" s="41"/>
      <c r="M898" s="42"/>
      <c r="N898" s="66"/>
      <c r="O898" s="66"/>
    </row>
    <row r="899" customHeight="1" spans="2:15">
      <c r="B899" s="41">
        <v>890</v>
      </c>
      <c r="C899" s="41"/>
      <c r="D899" s="41"/>
      <c r="E899" s="42"/>
      <c r="F899" s="42"/>
      <c r="G899" s="44" t="str">
        <f t="shared" si="39"/>
        <v/>
      </c>
      <c r="H899" s="41" t="str">
        <f t="shared" si="40"/>
        <v/>
      </c>
      <c r="I899" s="41" t="str">
        <f ca="1" t="shared" si="41"/>
        <v/>
      </c>
      <c r="J899" s="41" t="str">
        <f ca="1">IF(F899="","",IF(LEN(F899)&lt;&gt;18,"证件号码长度错误",IF(MID("10X98765432",(MOD(SUMPRODUCT(MID(F899,ROW(INDIRECT("1:17")),1)*{7;9;10;5;8;4;2;1;6;3;7;9;10;5;8;4;2}),11)+1),1)=RIGHT(F899),IF(AND(G899="女",I899&gt;$C$3),"超龄",IF(AND(G899="男",I899&gt;$C$4),"超龄","正确")),"证件号码错误")))</f>
        <v/>
      </c>
      <c r="K899" s="42"/>
      <c r="L899" s="41"/>
      <c r="M899" s="42"/>
      <c r="N899" s="66"/>
      <c r="O899" s="66"/>
    </row>
    <row r="900" customHeight="1" spans="2:15">
      <c r="B900" s="41">
        <v>891</v>
      </c>
      <c r="C900" s="41"/>
      <c r="D900" s="41"/>
      <c r="E900" s="42"/>
      <c r="F900" s="42"/>
      <c r="G900" s="44" t="str">
        <f t="shared" si="39"/>
        <v/>
      </c>
      <c r="H900" s="41" t="str">
        <f t="shared" si="40"/>
        <v/>
      </c>
      <c r="I900" s="41" t="str">
        <f ca="1" t="shared" si="41"/>
        <v/>
      </c>
      <c r="J900" s="41" t="str">
        <f ca="1">IF(F900="","",IF(LEN(F900)&lt;&gt;18,"证件号码长度错误",IF(MID("10X98765432",(MOD(SUMPRODUCT(MID(F900,ROW(INDIRECT("1:17")),1)*{7;9;10;5;8;4;2;1;6;3;7;9;10;5;8;4;2}),11)+1),1)=RIGHT(F900),IF(AND(G900="女",I900&gt;$C$3),"超龄",IF(AND(G900="男",I900&gt;$C$4),"超龄","正确")),"证件号码错误")))</f>
        <v/>
      </c>
      <c r="K900" s="42"/>
      <c r="L900" s="41"/>
      <c r="M900" s="42"/>
      <c r="N900" s="66"/>
      <c r="O900" s="66"/>
    </row>
    <row r="901" customHeight="1" spans="2:15">
      <c r="B901" s="41">
        <v>892</v>
      </c>
      <c r="C901" s="41"/>
      <c r="D901" s="41"/>
      <c r="E901" s="42"/>
      <c r="F901" s="42"/>
      <c r="G901" s="44" t="str">
        <f t="shared" si="39"/>
        <v/>
      </c>
      <c r="H901" s="41" t="str">
        <f t="shared" si="40"/>
        <v/>
      </c>
      <c r="I901" s="41" t="str">
        <f ca="1" t="shared" si="41"/>
        <v/>
      </c>
      <c r="J901" s="41" t="str">
        <f ca="1">IF(F901="","",IF(LEN(F901)&lt;&gt;18,"证件号码长度错误",IF(MID("10X98765432",(MOD(SUMPRODUCT(MID(F901,ROW(INDIRECT("1:17")),1)*{7;9;10;5;8;4;2;1;6;3;7;9;10;5;8;4;2}),11)+1),1)=RIGHT(F901),IF(AND(G901="女",I901&gt;$C$3),"超龄",IF(AND(G901="男",I901&gt;$C$4),"超龄","正确")),"证件号码错误")))</f>
        <v/>
      </c>
      <c r="K901" s="42"/>
      <c r="L901" s="41"/>
      <c r="M901" s="42"/>
      <c r="N901" s="66"/>
      <c r="O901" s="66"/>
    </row>
    <row r="902" customHeight="1" spans="2:15">
      <c r="B902" s="41">
        <v>893</v>
      </c>
      <c r="C902" s="41"/>
      <c r="D902" s="41"/>
      <c r="E902" s="42"/>
      <c r="F902" s="42"/>
      <c r="G902" s="44" t="str">
        <f t="shared" si="39"/>
        <v/>
      </c>
      <c r="H902" s="41" t="str">
        <f t="shared" si="40"/>
        <v/>
      </c>
      <c r="I902" s="41" t="str">
        <f ca="1" t="shared" si="41"/>
        <v/>
      </c>
      <c r="J902" s="41" t="str">
        <f ca="1">IF(F902="","",IF(LEN(F902)&lt;&gt;18,"证件号码长度错误",IF(MID("10X98765432",(MOD(SUMPRODUCT(MID(F902,ROW(INDIRECT("1:17")),1)*{7;9;10;5;8;4;2;1;6;3;7;9;10;5;8;4;2}),11)+1),1)=RIGHT(F902),IF(AND(G902="女",I902&gt;$C$3),"超龄",IF(AND(G902="男",I902&gt;$C$4),"超龄","正确")),"证件号码错误")))</f>
        <v/>
      </c>
      <c r="K902" s="42"/>
      <c r="L902" s="41"/>
      <c r="M902" s="42"/>
      <c r="N902" s="66"/>
      <c r="O902" s="66"/>
    </row>
    <row r="903" customHeight="1" spans="2:15">
      <c r="B903" s="41">
        <v>894</v>
      </c>
      <c r="C903" s="41"/>
      <c r="D903" s="41"/>
      <c r="E903" s="42"/>
      <c r="F903" s="42"/>
      <c r="G903" s="44" t="str">
        <f t="shared" si="39"/>
        <v/>
      </c>
      <c r="H903" s="41" t="str">
        <f t="shared" si="40"/>
        <v/>
      </c>
      <c r="I903" s="41" t="str">
        <f ca="1" t="shared" si="41"/>
        <v/>
      </c>
      <c r="J903" s="41" t="str">
        <f ca="1">IF(F903="","",IF(LEN(F903)&lt;&gt;18,"证件号码长度错误",IF(MID("10X98765432",(MOD(SUMPRODUCT(MID(F903,ROW(INDIRECT("1:17")),1)*{7;9;10;5;8;4;2;1;6;3;7;9;10;5;8;4;2}),11)+1),1)=RIGHT(F903),IF(AND(G903="女",I903&gt;$C$3),"超龄",IF(AND(G903="男",I903&gt;$C$4),"超龄","正确")),"证件号码错误")))</f>
        <v/>
      </c>
      <c r="K903" s="42"/>
      <c r="L903" s="41"/>
      <c r="M903" s="42"/>
      <c r="N903" s="66"/>
      <c r="O903" s="66"/>
    </row>
    <row r="904" customHeight="1" spans="2:15">
      <c r="B904" s="41">
        <v>895</v>
      </c>
      <c r="C904" s="41"/>
      <c r="D904" s="41"/>
      <c r="E904" s="42"/>
      <c r="F904" s="42"/>
      <c r="G904" s="44" t="str">
        <f t="shared" si="39"/>
        <v/>
      </c>
      <c r="H904" s="41" t="str">
        <f t="shared" si="40"/>
        <v/>
      </c>
      <c r="I904" s="41" t="str">
        <f ca="1" t="shared" si="41"/>
        <v/>
      </c>
      <c r="J904" s="41" t="str">
        <f ca="1">IF(F904="","",IF(LEN(F904)&lt;&gt;18,"证件号码长度错误",IF(MID("10X98765432",(MOD(SUMPRODUCT(MID(F904,ROW(INDIRECT("1:17")),1)*{7;9;10;5;8;4;2;1;6;3;7;9;10;5;8;4;2}),11)+1),1)=RIGHT(F904),IF(AND(G904="女",I904&gt;$C$3),"超龄",IF(AND(G904="男",I904&gt;$C$4),"超龄","正确")),"证件号码错误")))</f>
        <v/>
      </c>
      <c r="K904" s="42"/>
      <c r="L904" s="41"/>
      <c r="M904" s="42"/>
      <c r="N904" s="66"/>
      <c r="O904" s="66"/>
    </row>
    <row r="905" customHeight="1" spans="2:15">
      <c r="B905" s="41">
        <v>896</v>
      </c>
      <c r="C905" s="41"/>
      <c r="D905" s="41"/>
      <c r="E905" s="42"/>
      <c r="F905" s="42"/>
      <c r="G905" s="44" t="str">
        <f t="shared" si="39"/>
        <v/>
      </c>
      <c r="H905" s="41" t="str">
        <f t="shared" si="40"/>
        <v/>
      </c>
      <c r="I905" s="41" t="str">
        <f ca="1" t="shared" si="41"/>
        <v/>
      </c>
      <c r="J905" s="41" t="str">
        <f ca="1">IF(F905="","",IF(LEN(F905)&lt;&gt;18,"证件号码长度错误",IF(MID("10X98765432",(MOD(SUMPRODUCT(MID(F905,ROW(INDIRECT("1:17")),1)*{7;9;10;5;8;4;2;1;6;3;7;9;10;5;8;4;2}),11)+1),1)=RIGHT(F905),IF(AND(G905="女",I905&gt;$C$3),"超龄",IF(AND(G905="男",I905&gt;$C$4),"超龄","正确")),"证件号码错误")))</f>
        <v/>
      </c>
      <c r="K905" s="42"/>
      <c r="L905" s="41"/>
      <c r="M905" s="42"/>
      <c r="N905" s="66"/>
      <c r="O905" s="66"/>
    </row>
    <row r="906" customHeight="1" spans="2:15">
      <c r="B906" s="41">
        <v>897</v>
      </c>
      <c r="C906" s="41"/>
      <c r="D906" s="41"/>
      <c r="E906" s="42"/>
      <c r="F906" s="42"/>
      <c r="G906" s="44" t="str">
        <f t="shared" si="39"/>
        <v/>
      </c>
      <c r="H906" s="41" t="str">
        <f t="shared" si="40"/>
        <v/>
      </c>
      <c r="I906" s="41" t="str">
        <f ca="1" t="shared" si="41"/>
        <v/>
      </c>
      <c r="J906" s="41" t="str">
        <f ca="1">IF(F906="","",IF(LEN(F906)&lt;&gt;18,"证件号码长度错误",IF(MID("10X98765432",(MOD(SUMPRODUCT(MID(F906,ROW(INDIRECT("1:17")),1)*{7;9;10;5;8;4;2;1;6;3;7;9;10;5;8;4;2}),11)+1),1)=RIGHT(F906),IF(AND(G906="女",I906&gt;$C$3),"超龄",IF(AND(G906="男",I906&gt;$C$4),"超龄","正确")),"证件号码错误")))</f>
        <v/>
      </c>
      <c r="K906" s="42"/>
      <c r="L906" s="41"/>
      <c r="M906" s="42"/>
      <c r="N906" s="66"/>
      <c r="O906" s="66"/>
    </row>
    <row r="907" customHeight="1" spans="2:15">
      <c r="B907" s="41">
        <v>898</v>
      </c>
      <c r="C907" s="41"/>
      <c r="D907" s="41"/>
      <c r="E907" s="42"/>
      <c r="F907" s="42"/>
      <c r="G907" s="44" t="str">
        <f t="shared" ref="G907:G970" si="42">IF(ISBLANK(F907),"",IF(MOD(MID(F907,17,1),2)=1,"男","女"))</f>
        <v/>
      </c>
      <c r="H907" s="41" t="str">
        <f t="shared" ref="H907:H970" si="43">IF($C$5="年月日",TEXT(MID(F907,7,8),"0000年00月00日"),IF($C$5="斜杠",IF(F907="","",MID(F907,7,4)&amp;"/"&amp;MID(F907,11,2)&amp;"/"&amp;MID(F907,13,2)),IF($C$5="横杠",TEXT(MID(F907,7,8),"0000-00-00"),IF($C$5="数字",TEXT(MID(F907,7,8),"00000000"),""))))</f>
        <v/>
      </c>
      <c r="I907" s="41" t="str">
        <f ca="1" t="shared" ref="I907:I970" si="44">IF(F907="","",DATEDIF(TEXT(MID(F907,7,8),"0000-00-00"),TODAY(),"Y"))</f>
        <v/>
      </c>
      <c r="J907" s="41" t="str">
        <f ca="1">IF(F907="","",IF(LEN(F907)&lt;&gt;18,"证件号码长度错误",IF(MID("10X98765432",(MOD(SUMPRODUCT(MID(F907,ROW(INDIRECT("1:17")),1)*{7;9;10;5;8;4;2;1;6;3;7;9;10;5;8;4;2}),11)+1),1)=RIGHT(F907),IF(AND(G907="女",I907&gt;$C$3),"超龄",IF(AND(G907="男",I907&gt;$C$4),"超龄","正确")),"证件号码错误")))</f>
        <v/>
      </c>
      <c r="K907" s="42"/>
      <c r="L907" s="41"/>
      <c r="M907" s="42"/>
      <c r="N907" s="66"/>
      <c r="O907" s="66"/>
    </row>
    <row r="908" customHeight="1" spans="2:15">
      <c r="B908" s="41">
        <v>899</v>
      </c>
      <c r="C908" s="41"/>
      <c r="D908" s="41"/>
      <c r="E908" s="42"/>
      <c r="F908" s="42"/>
      <c r="G908" s="44" t="str">
        <f t="shared" si="42"/>
        <v/>
      </c>
      <c r="H908" s="41" t="str">
        <f t="shared" si="43"/>
        <v/>
      </c>
      <c r="I908" s="41" t="str">
        <f ca="1" t="shared" si="44"/>
        <v/>
      </c>
      <c r="J908" s="41" t="str">
        <f ca="1">IF(F908="","",IF(LEN(F908)&lt;&gt;18,"证件号码长度错误",IF(MID("10X98765432",(MOD(SUMPRODUCT(MID(F908,ROW(INDIRECT("1:17")),1)*{7;9;10;5;8;4;2;1;6;3;7;9;10;5;8;4;2}),11)+1),1)=RIGHT(F908),IF(AND(G908="女",I908&gt;$C$3),"超龄",IF(AND(G908="男",I908&gt;$C$4),"超龄","正确")),"证件号码错误")))</f>
        <v/>
      </c>
      <c r="K908" s="42"/>
      <c r="L908" s="41"/>
      <c r="M908" s="42"/>
      <c r="N908" s="66"/>
      <c r="O908" s="66"/>
    </row>
    <row r="909" customHeight="1" spans="2:15">
      <c r="B909" s="41">
        <v>900</v>
      </c>
      <c r="C909" s="41"/>
      <c r="D909" s="41"/>
      <c r="E909" s="42"/>
      <c r="F909" s="42"/>
      <c r="G909" s="44" t="str">
        <f t="shared" si="42"/>
        <v/>
      </c>
      <c r="H909" s="41" t="str">
        <f t="shared" si="43"/>
        <v/>
      </c>
      <c r="I909" s="41" t="str">
        <f ca="1" t="shared" si="44"/>
        <v/>
      </c>
      <c r="J909" s="41" t="str">
        <f ca="1">IF(F909="","",IF(LEN(F909)&lt;&gt;18,"证件号码长度错误",IF(MID("10X98765432",(MOD(SUMPRODUCT(MID(F909,ROW(INDIRECT("1:17")),1)*{7;9;10;5;8;4;2;1;6;3;7;9;10;5;8;4;2}),11)+1),1)=RIGHT(F909),IF(AND(G909="女",I909&gt;$C$3),"超龄",IF(AND(G909="男",I909&gt;$C$4),"超龄","正确")),"证件号码错误")))</f>
        <v/>
      </c>
      <c r="K909" s="42"/>
      <c r="L909" s="41"/>
      <c r="M909" s="42"/>
      <c r="N909" s="66"/>
      <c r="O909" s="66"/>
    </row>
    <row r="910" customHeight="1" spans="2:15">
      <c r="B910" s="41">
        <v>901</v>
      </c>
      <c r="C910" s="41"/>
      <c r="D910" s="41"/>
      <c r="E910" s="42"/>
      <c r="F910" s="42"/>
      <c r="G910" s="44" t="str">
        <f t="shared" si="42"/>
        <v/>
      </c>
      <c r="H910" s="41" t="str">
        <f t="shared" si="43"/>
        <v/>
      </c>
      <c r="I910" s="41" t="str">
        <f ca="1" t="shared" si="44"/>
        <v/>
      </c>
      <c r="J910" s="41" t="str">
        <f ca="1">IF(F910="","",IF(LEN(F910)&lt;&gt;18,"证件号码长度错误",IF(MID("10X98765432",(MOD(SUMPRODUCT(MID(F910,ROW(INDIRECT("1:17")),1)*{7;9;10;5;8;4;2;1;6;3;7;9;10;5;8;4;2}),11)+1),1)=RIGHT(F910),IF(AND(G910="女",I910&gt;$C$3),"超龄",IF(AND(G910="男",I910&gt;$C$4),"超龄","正确")),"证件号码错误")))</f>
        <v/>
      </c>
      <c r="K910" s="42"/>
      <c r="L910" s="41"/>
      <c r="M910" s="42"/>
      <c r="N910" s="66"/>
      <c r="O910" s="66"/>
    </row>
    <row r="911" customHeight="1" spans="2:15">
      <c r="B911" s="41">
        <v>902</v>
      </c>
      <c r="C911" s="41"/>
      <c r="D911" s="41"/>
      <c r="E911" s="42"/>
      <c r="F911" s="42"/>
      <c r="G911" s="44" t="str">
        <f t="shared" si="42"/>
        <v/>
      </c>
      <c r="H911" s="41" t="str">
        <f t="shared" si="43"/>
        <v/>
      </c>
      <c r="I911" s="41" t="str">
        <f ca="1" t="shared" si="44"/>
        <v/>
      </c>
      <c r="J911" s="41" t="str">
        <f ca="1">IF(F911="","",IF(LEN(F911)&lt;&gt;18,"证件号码长度错误",IF(MID("10X98765432",(MOD(SUMPRODUCT(MID(F911,ROW(INDIRECT("1:17")),1)*{7;9;10;5;8;4;2;1;6;3;7;9;10;5;8;4;2}),11)+1),1)=RIGHT(F911),IF(AND(G911="女",I911&gt;$C$3),"超龄",IF(AND(G911="男",I911&gt;$C$4),"超龄","正确")),"证件号码错误")))</f>
        <v/>
      </c>
      <c r="K911" s="42"/>
      <c r="L911" s="41"/>
      <c r="M911" s="42"/>
      <c r="N911" s="66"/>
      <c r="O911" s="66"/>
    </row>
    <row r="912" customHeight="1" spans="2:15">
      <c r="B912" s="41">
        <v>903</v>
      </c>
      <c r="C912" s="41"/>
      <c r="D912" s="41"/>
      <c r="E912" s="42"/>
      <c r="F912" s="42"/>
      <c r="G912" s="44" t="str">
        <f t="shared" si="42"/>
        <v/>
      </c>
      <c r="H912" s="41" t="str">
        <f t="shared" si="43"/>
        <v/>
      </c>
      <c r="I912" s="41" t="str">
        <f ca="1" t="shared" si="44"/>
        <v/>
      </c>
      <c r="J912" s="41" t="str">
        <f ca="1">IF(F912="","",IF(LEN(F912)&lt;&gt;18,"证件号码长度错误",IF(MID("10X98765432",(MOD(SUMPRODUCT(MID(F912,ROW(INDIRECT("1:17")),1)*{7;9;10;5;8;4;2;1;6;3;7;9;10;5;8;4;2}),11)+1),1)=RIGHT(F912),IF(AND(G912="女",I912&gt;$C$3),"超龄",IF(AND(G912="男",I912&gt;$C$4),"超龄","正确")),"证件号码错误")))</f>
        <v/>
      </c>
      <c r="K912" s="42"/>
      <c r="L912" s="41"/>
      <c r="M912" s="42"/>
      <c r="N912" s="66"/>
      <c r="O912" s="66"/>
    </row>
    <row r="913" customHeight="1" spans="2:15">
      <c r="B913" s="41">
        <v>904</v>
      </c>
      <c r="C913" s="41"/>
      <c r="D913" s="41"/>
      <c r="E913" s="42"/>
      <c r="F913" s="42"/>
      <c r="G913" s="44" t="str">
        <f t="shared" si="42"/>
        <v/>
      </c>
      <c r="H913" s="41" t="str">
        <f t="shared" si="43"/>
        <v/>
      </c>
      <c r="I913" s="41" t="str">
        <f ca="1" t="shared" si="44"/>
        <v/>
      </c>
      <c r="J913" s="41" t="str">
        <f ca="1">IF(F913="","",IF(LEN(F913)&lt;&gt;18,"证件号码长度错误",IF(MID("10X98765432",(MOD(SUMPRODUCT(MID(F913,ROW(INDIRECT("1:17")),1)*{7;9;10;5;8;4;2;1;6;3;7;9;10;5;8;4;2}),11)+1),1)=RIGHT(F913),IF(AND(G913="女",I913&gt;$C$3),"超龄",IF(AND(G913="男",I913&gt;$C$4),"超龄","正确")),"证件号码错误")))</f>
        <v/>
      </c>
      <c r="K913" s="42"/>
      <c r="L913" s="41"/>
      <c r="M913" s="42"/>
      <c r="N913" s="66"/>
      <c r="O913" s="66"/>
    </row>
    <row r="914" customHeight="1" spans="2:15">
      <c r="B914" s="41">
        <v>905</v>
      </c>
      <c r="C914" s="41"/>
      <c r="D914" s="41"/>
      <c r="E914" s="42"/>
      <c r="F914" s="42"/>
      <c r="G914" s="44" t="str">
        <f t="shared" si="42"/>
        <v/>
      </c>
      <c r="H914" s="41" t="str">
        <f t="shared" si="43"/>
        <v/>
      </c>
      <c r="I914" s="41" t="str">
        <f ca="1" t="shared" si="44"/>
        <v/>
      </c>
      <c r="J914" s="41" t="str">
        <f ca="1">IF(F914="","",IF(LEN(F914)&lt;&gt;18,"证件号码长度错误",IF(MID("10X98765432",(MOD(SUMPRODUCT(MID(F914,ROW(INDIRECT("1:17")),1)*{7;9;10;5;8;4;2;1;6;3;7;9;10;5;8;4;2}),11)+1),1)=RIGHT(F914),IF(AND(G914="女",I914&gt;$C$3),"超龄",IF(AND(G914="男",I914&gt;$C$4),"超龄","正确")),"证件号码错误")))</f>
        <v/>
      </c>
      <c r="K914" s="42"/>
      <c r="L914" s="41"/>
      <c r="M914" s="42"/>
      <c r="N914" s="66"/>
      <c r="O914" s="66"/>
    </row>
    <row r="915" customHeight="1" spans="2:15">
      <c r="B915" s="41">
        <v>906</v>
      </c>
      <c r="C915" s="41"/>
      <c r="D915" s="41"/>
      <c r="E915" s="42"/>
      <c r="F915" s="42"/>
      <c r="G915" s="44" t="str">
        <f t="shared" si="42"/>
        <v/>
      </c>
      <c r="H915" s="41" t="str">
        <f t="shared" si="43"/>
        <v/>
      </c>
      <c r="I915" s="41" t="str">
        <f ca="1" t="shared" si="44"/>
        <v/>
      </c>
      <c r="J915" s="41" t="str">
        <f ca="1">IF(F915="","",IF(LEN(F915)&lt;&gt;18,"证件号码长度错误",IF(MID("10X98765432",(MOD(SUMPRODUCT(MID(F915,ROW(INDIRECT("1:17")),1)*{7;9;10;5;8;4;2;1;6;3;7;9;10;5;8;4;2}),11)+1),1)=RIGHT(F915),IF(AND(G915="女",I915&gt;$C$3),"超龄",IF(AND(G915="男",I915&gt;$C$4),"超龄","正确")),"证件号码错误")))</f>
        <v/>
      </c>
      <c r="K915" s="42"/>
      <c r="L915" s="41"/>
      <c r="M915" s="42"/>
      <c r="N915" s="66"/>
      <c r="O915" s="66"/>
    </row>
    <row r="916" customHeight="1" spans="2:15">
      <c r="B916" s="41">
        <v>907</v>
      </c>
      <c r="C916" s="41"/>
      <c r="D916" s="41"/>
      <c r="E916" s="42"/>
      <c r="F916" s="42"/>
      <c r="G916" s="44" t="str">
        <f t="shared" si="42"/>
        <v/>
      </c>
      <c r="H916" s="41" t="str">
        <f t="shared" si="43"/>
        <v/>
      </c>
      <c r="I916" s="41" t="str">
        <f ca="1" t="shared" si="44"/>
        <v/>
      </c>
      <c r="J916" s="41" t="str">
        <f ca="1">IF(F916="","",IF(LEN(F916)&lt;&gt;18,"证件号码长度错误",IF(MID("10X98765432",(MOD(SUMPRODUCT(MID(F916,ROW(INDIRECT("1:17")),1)*{7;9;10;5;8;4;2;1;6;3;7;9;10;5;8;4;2}),11)+1),1)=RIGHT(F916),IF(AND(G916="女",I916&gt;$C$3),"超龄",IF(AND(G916="男",I916&gt;$C$4),"超龄","正确")),"证件号码错误")))</f>
        <v/>
      </c>
      <c r="K916" s="42"/>
      <c r="L916" s="41"/>
      <c r="M916" s="42"/>
      <c r="N916" s="66"/>
      <c r="O916" s="66"/>
    </row>
    <row r="917" customHeight="1" spans="2:15">
      <c r="B917" s="41">
        <v>908</v>
      </c>
      <c r="C917" s="41"/>
      <c r="D917" s="41"/>
      <c r="E917" s="42"/>
      <c r="F917" s="42"/>
      <c r="G917" s="44" t="str">
        <f t="shared" si="42"/>
        <v/>
      </c>
      <c r="H917" s="41" t="str">
        <f t="shared" si="43"/>
        <v/>
      </c>
      <c r="I917" s="41" t="str">
        <f ca="1" t="shared" si="44"/>
        <v/>
      </c>
      <c r="J917" s="41" t="str">
        <f ca="1">IF(F917="","",IF(LEN(F917)&lt;&gt;18,"证件号码长度错误",IF(MID("10X98765432",(MOD(SUMPRODUCT(MID(F917,ROW(INDIRECT("1:17")),1)*{7;9;10;5;8;4;2;1;6;3;7;9;10;5;8;4;2}),11)+1),1)=RIGHT(F917),IF(AND(G917="女",I917&gt;$C$3),"超龄",IF(AND(G917="男",I917&gt;$C$4),"超龄","正确")),"证件号码错误")))</f>
        <v/>
      </c>
      <c r="K917" s="42"/>
      <c r="L917" s="41"/>
      <c r="M917" s="42"/>
      <c r="N917" s="66"/>
      <c r="O917" s="66"/>
    </row>
    <row r="918" customHeight="1" spans="2:15">
      <c r="B918" s="41">
        <v>909</v>
      </c>
      <c r="C918" s="41"/>
      <c r="D918" s="41"/>
      <c r="E918" s="42"/>
      <c r="F918" s="42"/>
      <c r="G918" s="44" t="str">
        <f t="shared" si="42"/>
        <v/>
      </c>
      <c r="H918" s="41" t="str">
        <f t="shared" si="43"/>
        <v/>
      </c>
      <c r="I918" s="41" t="str">
        <f ca="1" t="shared" si="44"/>
        <v/>
      </c>
      <c r="J918" s="41" t="str">
        <f ca="1">IF(F918="","",IF(LEN(F918)&lt;&gt;18,"证件号码长度错误",IF(MID("10X98765432",(MOD(SUMPRODUCT(MID(F918,ROW(INDIRECT("1:17")),1)*{7;9;10;5;8;4;2;1;6;3;7;9;10;5;8;4;2}),11)+1),1)=RIGHT(F918),IF(AND(G918="女",I918&gt;$C$3),"超龄",IF(AND(G918="男",I918&gt;$C$4),"超龄","正确")),"证件号码错误")))</f>
        <v/>
      </c>
      <c r="K918" s="42"/>
      <c r="L918" s="41"/>
      <c r="M918" s="42"/>
      <c r="N918" s="66"/>
      <c r="O918" s="66"/>
    </row>
    <row r="919" customHeight="1" spans="2:15">
      <c r="B919" s="41">
        <v>910</v>
      </c>
      <c r="C919" s="41"/>
      <c r="D919" s="41"/>
      <c r="E919" s="42"/>
      <c r="F919" s="42"/>
      <c r="G919" s="44" t="str">
        <f t="shared" si="42"/>
        <v/>
      </c>
      <c r="H919" s="41" t="str">
        <f t="shared" si="43"/>
        <v/>
      </c>
      <c r="I919" s="41" t="str">
        <f ca="1" t="shared" si="44"/>
        <v/>
      </c>
      <c r="J919" s="41" t="str">
        <f ca="1">IF(F919="","",IF(LEN(F919)&lt;&gt;18,"证件号码长度错误",IF(MID("10X98765432",(MOD(SUMPRODUCT(MID(F919,ROW(INDIRECT("1:17")),1)*{7;9;10;5;8;4;2;1;6;3;7;9;10;5;8;4;2}),11)+1),1)=RIGHT(F919),IF(AND(G919="女",I919&gt;$C$3),"超龄",IF(AND(G919="男",I919&gt;$C$4),"超龄","正确")),"证件号码错误")))</f>
        <v/>
      </c>
      <c r="K919" s="42"/>
      <c r="L919" s="41"/>
      <c r="M919" s="42"/>
      <c r="N919" s="66"/>
      <c r="O919" s="66"/>
    </row>
    <row r="920" customHeight="1" spans="2:15">
      <c r="B920" s="41">
        <v>911</v>
      </c>
      <c r="C920" s="41"/>
      <c r="D920" s="41"/>
      <c r="E920" s="42"/>
      <c r="F920" s="42"/>
      <c r="G920" s="44" t="str">
        <f t="shared" si="42"/>
        <v/>
      </c>
      <c r="H920" s="41" t="str">
        <f t="shared" si="43"/>
        <v/>
      </c>
      <c r="I920" s="41" t="str">
        <f ca="1" t="shared" si="44"/>
        <v/>
      </c>
      <c r="J920" s="41" t="str">
        <f ca="1">IF(F920="","",IF(LEN(F920)&lt;&gt;18,"证件号码长度错误",IF(MID("10X98765432",(MOD(SUMPRODUCT(MID(F920,ROW(INDIRECT("1:17")),1)*{7;9;10;5;8;4;2;1;6;3;7;9;10;5;8;4;2}),11)+1),1)=RIGHT(F920),IF(AND(G920="女",I920&gt;$C$3),"超龄",IF(AND(G920="男",I920&gt;$C$4),"超龄","正确")),"证件号码错误")))</f>
        <v/>
      </c>
      <c r="K920" s="42"/>
      <c r="L920" s="41"/>
      <c r="M920" s="42"/>
      <c r="N920" s="66"/>
      <c r="O920" s="66"/>
    </row>
    <row r="921" customHeight="1" spans="2:15">
      <c r="B921" s="41">
        <v>912</v>
      </c>
      <c r="C921" s="41"/>
      <c r="D921" s="41"/>
      <c r="E921" s="42"/>
      <c r="F921" s="42"/>
      <c r="G921" s="44" t="str">
        <f t="shared" si="42"/>
        <v/>
      </c>
      <c r="H921" s="41" t="str">
        <f t="shared" si="43"/>
        <v/>
      </c>
      <c r="I921" s="41" t="str">
        <f ca="1" t="shared" si="44"/>
        <v/>
      </c>
      <c r="J921" s="41" t="str">
        <f ca="1">IF(F921="","",IF(LEN(F921)&lt;&gt;18,"证件号码长度错误",IF(MID("10X98765432",(MOD(SUMPRODUCT(MID(F921,ROW(INDIRECT("1:17")),1)*{7;9;10;5;8;4;2;1;6;3;7;9;10;5;8;4;2}),11)+1),1)=RIGHT(F921),IF(AND(G921="女",I921&gt;$C$3),"超龄",IF(AND(G921="男",I921&gt;$C$4),"超龄","正确")),"证件号码错误")))</f>
        <v/>
      </c>
      <c r="K921" s="42"/>
      <c r="L921" s="41"/>
      <c r="M921" s="42"/>
      <c r="N921" s="66"/>
      <c r="O921" s="66"/>
    </row>
    <row r="922" customHeight="1" spans="2:15">
      <c r="B922" s="41">
        <v>913</v>
      </c>
      <c r="C922" s="41"/>
      <c r="D922" s="41"/>
      <c r="E922" s="42"/>
      <c r="F922" s="42"/>
      <c r="G922" s="44" t="str">
        <f t="shared" si="42"/>
        <v/>
      </c>
      <c r="H922" s="41" t="str">
        <f t="shared" si="43"/>
        <v/>
      </c>
      <c r="I922" s="41" t="str">
        <f ca="1" t="shared" si="44"/>
        <v/>
      </c>
      <c r="J922" s="41" t="str">
        <f ca="1">IF(F922="","",IF(LEN(F922)&lt;&gt;18,"证件号码长度错误",IF(MID("10X98765432",(MOD(SUMPRODUCT(MID(F922,ROW(INDIRECT("1:17")),1)*{7;9;10;5;8;4;2;1;6;3;7;9;10;5;8;4;2}),11)+1),1)=RIGHT(F922),IF(AND(G922="女",I922&gt;$C$3),"超龄",IF(AND(G922="男",I922&gt;$C$4),"超龄","正确")),"证件号码错误")))</f>
        <v/>
      </c>
      <c r="K922" s="42"/>
      <c r="L922" s="41"/>
      <c r="M922" s="42"/>
      <c r="N922" s="66"/>
      <c r="O922" s="66"/>
    </row>
    <row r="923" customHeight="1" spans="2:15">
      <c r="B923" s="41">
        <v>914</v>
      </c>
      <c r="C923" s="41"/>
      <c r="D923" s="41"/>
      <c r="E923" s="42"/>
      <c r="F923" s="42"/>
      <c r="G923" s="44" t="str">
        <f t="shared" si="42"/>
        <v/>
      </c>
      <c r="H923" s="41" t="str">
        <f t="shared" si="43"/>
        <v/>
      </c>
      <c r="I923" s="41" t="str">
        <f ca="1" t="shared" si="44"/>
        <v/>
      </c>
      <c r="J923" s="41" t="str">
        <f ca="1">IF(F923="","",IF(LEN(F923)&lt;&gt;18,"证件号码长度错误",IF(MID("10X98765432",(MOD(SUMPRODUCT(MID(F923,ROW(INDIRECT("1:17")),1)*{7;9;10;5;8;4;2;1;6;3;7;9;10;5;8;4;2}),11)+1),1)=RIGHT(F923),IF(AND(G923="女",I923&gt;$C$3),"超龄",IF(AND(G923="男",I923&gt;$C$4),"超龄","正确")),"证件号码错误")))</f>
        <v/>
      </c>
      <c r="K923" s="42"/>
      <c r="L923" s="41"/>
      <c r="M923" s="42"/>
      <c r="N923" s="66"/>
      <c r="O923" s="66"/>
    </row>
    <row r="924" customHeight="1" spans="2:15">
      <c r="B924" s="41">
        <v>915</v>
      </c>
      <c r="C924" s="41"/>
      <c r="D924" s="41"/>
      <c r="E924" s="42"/>
      <c r="F924" s="42"/>
      <c r="G924" s="44" t="str">
        <f t="shared" si="42"/>
        <v/>
      </c>
      <c r="H924" s="41" t="str">
        <f t="shared" si="43"/>
        <v/>
      </c>
      <c r="I924" s="41" t="str">
        <f ca="1" t="shared" si="44"/>
        <v/>
      </c>
      <c r="J924" s="41" t="str">
        <f ca="1">IF(F924="","",IF(LEN(F924)&lt;&gt;18,"证件号码长度错误",IF(MID("10X98765432",(MOD(SUMPRODUCT(MID(F924,ROW(INDIRECT("1:17")),1)*{7;9;10;5;8;4;2;1;6;3;7;9;10;5;8;4;2}),11)+1),1)=RIGHT(F924),IF(AND(G924="女",I924&gt;$C$3),"超龄",IF(AND(G924="男",I924&gt;$C$4),"超龄","正确")),"证件号码错误")))</f>
        <v/>
      </c>
      <c r="K924" s="42"/>
      <c r="L924" s="41"/>
      <c r="M924" s="42"/>
      <c r="N924" s="66"/>
      <c r="O924" s="66"/>
    </row>
    <row r="925" customHeight="1" spans="2:15">
      <c r="B925" s="41">
        <v>916</v>
      </c>
      <c r="C925" s="41"/>
      <c r="D925" s="41"/>
      <c r="E925" s="42"/>
      <c r="F925" s="42"/>
      <c r="G925" s="44" t="str">
        <f t="shared" si="42"/>
        <v/>
      </c>
      <c r="H925" s="41" t="str">
        <f t="shared" si="43"/>
        <v/>
      </c>
      <c r="I925" s="41" t="str">
        <f ca="1" t="shared" si="44"/>
        <v/>
      </c>
      <c r="J925" s="41" t="str">
        <f ca="1">IF(F925="","",IF(LEN(F925)&lt;&gt;18,"证件号码长度错误",IF(MID("10X98765432",(MOD(SUMPRODUCT(MID(F925,ROW(INDIRECT("1:17")),1)*{7;9;10;5;8;4;2;1;6;3;7;9;10;5;8;4;2}),11)+1),1)=RIGHT(F925),IF(AND(G925="女",I925&gt;$C$3),"超龄",IF(AND(G925="男",I925&gt;$C$4),"超龄","正确")),"证件号码错误")))</f>
        <v/>
      </c>
      <c r="K925" s="42"/>
      <c r="L925" s="41"/>
      <c r="M925" s="42"/>
      <c r="N925" s="66"/>
      <c r="O925" s="66"/>
    </row>
    <row r="926" customHeight="1" spans="2:15">
      <c r="B926" s="41">
        <v>917</v>
      </c>
      <c r="C926" s="41"/>
      <c r="D926" s="41"/>
      <c r="E926" s="42"/>
      <c r="F926" s="42"/>
      <c r="G926" s="44" t="str">
        <f t="shared" si="42"/>
        <v/>
      </c>
      <c r="H926" s="41" t="str">
        <f t="shared" si="43"/>
        <v/>
      </c>
      <c r="I926" s="41" t="str">
        <f ca="1" t="shared" si="44"/>
        <v/>
      </c>
      <c r="J926" s="41" t="str">
        <f ca="1">IF(F926="","",IF(LEN(F926)&lt;&gt;18,"证件号码长度错误",IF(MID("10X98765432",(MOD(SUMPRODUCT(MID(F926,ROW(INDIRECT("1:17")),1)*{7;9;10;5;8;4;2;1;6;3;7;9;10;5;8;4;2}),11)+1),1)=RIGHT(F926),IF(AND(G926="女",I926&gt;$C$3),"超龄",IF(AND(G926="男",I926&gt;$C$4),"超龄","正确")),"证件号码错误")))</f>
        <v/>
      </c>
      <c r="K926" s="42"/>
      <c r="L926" s="41"/>
      <c r="M926" s="42"/>
      <c r="N926" s="66"/>
      <c r="O926" s="66"/>
    </row>
    <row r="927" customHeight="1" spans="2:15">
      <c r="B927" s="41">
        <v>918</v>
      </c>
      <c r="C927" s="41"/>
      <c r="D927" s="41"/>
      <c r="E927" s="42"/>
      <c r="F927" s="42"/>
      <c r="G927" s="44" t="str">
        <f t="shared" si="42"/>
        <v/>
      </c>
      <c r="H927" s="41" t="str">
        <f t="shared" si="43"/>
        <v/>
      </c>
      <c r="I927" s="41" t="str">
        <f ca="1" t="shared" si="44"/>
        <v/>
      </c>
      <c r="J927" s="41" t="str">
        <f ca="1">IF(F927="","",IF(LEN(F927)&lt;&gt;18,"证件号码长度错误",IF(MID("10X98765432",(MOD(SUMPRODUCT(MID(F927,ROW(INDIRECT("1:17")),1)*{7;9;10;5;8;4;2;1;6;3;7;9;10;5;8;4;2}),11)+1),1)=RIGHT(F927),IF(AND(G927="女",I927&gt;$C$3),"超龄",IF(AND(G927="男",I927&gt;$C$4),"超龄","正确")),"证件号码错误")))</f>
        <v/>
      </c>
      <c r="K927" s="42"/>
      <c r="L927" s="41"/>
      <c r="M927" s="42"/>
      <c r="N927" s="66"/>
      <c r="O927" s="66"/>
    </row>
    <row r="928" customHeight="1" spans="2:15">
      <c r="B928" s="41">
        <v>919</v>
      </c>
      <c r="C928" s="41"/>
      <c r="D928" s="41"/>
      <c r="E928" s="42"/>
      <c r="F928" s="42"/>
      <c r="G928" s="44" t="str">
        <f t="shared" si="42"/>
        <v/>
      </c>
      <c r="H928" s="41" t="str">
        <f t="shared" si="43"/>
        <v/>
      </c>
      <c r="I928" s="41" t="str">
        <f ca="1" t="shared" si="44"/>
        <v/>
      </c>
      <c r="J928" s="41" t="str">
        <f ca="1">IF(F928="","",IF(LEN(F928)&lt;&gt;18,"证件号码长度错误",IF(MID("10X98765432",(MOD(SUMPRODUCT(MID(F928,ROW(INDIRECT("1:17")),1)*{7;9;10;5;8;4;2;1;6;3;7;9;10;5;8;4;2}),11)+1),1)=RIGHT(F928),IF(AND(G928="女",I928&gt;$C$3),"超龄",IF(AND(G928="男",I928&gt;$C$4),"超龄","正确")),"证件号码错误")))</f>
        <v/>
      </c>
      <c r="K928" s="42"/>
      <c r="L928" s="41"/>
      <c r="M928" s="42"/>
      <c r="N928" s="66"/>
      <c r="O928" s="66"/>
    </row>
    <row r="929" customHeight="1" spans="2:15">
      <c r="B929" s="41">
        <v>920</v>
      </c>
      <c r="C929" s="41"/>
      <c r="D929" s="41"/>
      <c r="E929" s="42"/>
      <c r="F929" s="42"/>
      <c r="G929" s="44" t="str">
        <f t="shared" si="42"/>
        <v/>
      </c>
      <c r="H929" s="41" t="str">
        <f t="shared" si="43"/>
        <v/>
      </c>
      <c r="I929" s="41" t="str">
        <f ca="1" t="shared" si="44"/>
        <v/>
      </c>
      <c r="J929" s="41" t="str">
        <f ca="1">IF(F929="","",IF(LEN(F929)&lt;&gt;18,"证件号码长度错误",IF(MID("10X98765432",(MOD(SUMPRODUCT(MID(F929,ROW(INDIRECT("1:17")),1)*{7;9;10;5;8;4;2;1;6;3;7;9;10;5;8;4;2}),11)+1),1)=RIGHT(F929),IF(AND(G929="女",I929&gt;$C$3),"超龄",IF(AND(G929="男",I929&gt;$C$4),"超龄","正确")),"证件号码错误")))</f>
        <v/>
      </c>
      <c r="K929" s="42"/>
      <c r="L929" s="41"/>
      <c r="M929" s="42"/>
      <c r="N929" s="66"/>
      <c r="O929" s="66"/>
    </row>
    <row r="930" customHeight="1" spans="2:15">
      <c r="B930" s="41">
        <v>921</v>
      </c>
      <c r="C930" s="41"/>
      <c r="D930" s="41"/>
      <c r="E930" s="42"/>
      <c r="F930" s="42"/>
      <c r="G930" s="44" t="str">
        <f t="shared" si="42"/>
        <v/>
      </c>
      <c r="H930" s="41" t="str">
        <f t="shared" si="43"/>
        <v/>
      </c>
      <c r="I930" s="41" t="str">
        <f ca="1" t="shared" si="44"/>
        <v/>
      </c>
      <c r="J930" s="41" t="str">
        <f ca="1">IF(F930="","",IF(LEN(F930)&lt;&gt;18,"证件号码长度错误",IF(MID("10X98765432",(MOD(SUMPRODUCT(MID(F930,ROW(INDIRECT("1:17")),1)*{7;9;10;5;8;4;2;1;6;3;7;9;10;5;8;4;2}),11)+1),1)=RIGHT(F930),IF(AND(G930="女",I930&gt;$C$3),"超龄",IF(AND(G930="男",I930&gt;$C$4),"超龄","正确")),"证件号码错误")))</f>
        <v/>
      </c>
      <c r="K930" s="42"/>
      <c r="L930" s="41"/>
      <c r="M930" s="42"/>
      <c r="N930" s="66"/>
      <c r="O930" s="66"/>
    </row>
    <row r="931" customHeight="1" spans="2:15">
      <c r="B931" s="41">
        <v>922</v>
      </c>
      <c r="C931" s="41"/>
      <c r="D931" s="41"/>
      <c r="E931" s="42"/>
      <c r="F931" s="42"/>
      <c r="G931" s="44" t="str">
        <f t="shared" si="42"/>
        <v/>
      </c>
      <c r="H931" s="41" t="str">
        <f t="shared" si="43"/>
        <v/>
      </c>
      <c r="I931" s="41" t="str">
        <f ca="1" t="shared" si="44"/>
        <v/>
      </c>
      <c r="J931" s="41" t="str">
        <f ca="1">IF(F931="","",IF(LEN(F931)&lt;&gt;18,"证件号码长度错误",IF(MID("10X98765432",(MOD(SUMPRODUCT(MID(F931,ROW(INDIRECT("1:17")),1)*{7;9;10;5;8;4;2;1;6;3;7;9;10;5;8;4;2}),11)+1),1)=RIGHT(F931),IF(AND(G931="女",I931&gt;$C$3),"超龄",IF(AND(G931="男",I931&gt;$C$4),"超龄","正确")),"证件号码错误")))</f>
        <v/>
      </c>
      <c r="K931" s="42"/>
      <c r="L931" s="41"/>
      <c r="M931" s="42"/>
      <c r="N931" s="66"/>
      <c r="O931" s="66"/>
    </row>
    <row r="932" customHeight="1" spans="2:15">
      <c r="B932" s="41">
        <v>923</v>
      </c>
      <c r="C932" s="41"/>
      <c r="D932" s="41"/>
      <c r="E932" s="42"/>
      <c r="F932" s="42"/>
      <c r="G932" s="44" t="str">
        <f t="shared" si="42"/>
        <v/>
      </c>
      <c r="H932" s="41" t="str">
        <f t="shared" si="43"/>
        <v/>
      </c>
      <c r="I932" s="41" t="str">
        <f ca="1" t="shared" si="44"/>
        <v/>
      </c>
      <c r="J932" s="41" t="str">
        <f ca="1">IF(F932="","",IF(LEN(F932)&lt;&gt;18,"证件号码长度错误",IF(MID("10X98765432",(MOD(SUMPRODUCT(MID(F932,ROW(INDIRECT("1:17")),1)*{7;9;10;5;8;4;2;1;6;3;7;9;10;5;8;4;2}),11)+1),1)=RIGHT(F932),IF(AND(G932="女",I932&gt;$C$3),"超龄",IF(AND(G932="男",I932&gt;$C$4),"超龄","正确")),"证件号码错误")))</f>
        <v/>
      </c>
      <c r="K932" s="42"/>
      <c r="L932" s="41"/>
      <c r="M932" s="42"/>
      <c r="N932" s="66"/>
      <c r="O932" s="66"/>
    </row>
    <row r="933" customHeight="1" spans="2:15">
      <c r="B933" s="41">
        <v>924</v>
      </c>
      <c r="C933" s="41"/>
      <c r="D933" s="41"/>
      <c r="E933" s="42"/>
      <c r="F933" s="42"/>
      <c r="G933" s="44" t="str">
        <f t="shared" si="42"/>
        <v/>
      </c>
      <c r="H933" s="41" t="str">
        <f t="shared" si="43"/>
        <v/>
      </c>
      <c r="I933" s="41" t="str">
        <f ca="1" t="shared" si="44"/>
        <v/>
      </c>
      <c r="J933" s="41" t="str">
        <f ca="1">IF(F933="","",IF(LEN(F933)&lt;&gt;18,"证件号码长度错误",IF(MID("10X98765432",(MOD(SUMPRODUCT(MID(F933,ROW(INDIRECT("1:17")),1)*{7;9;10;5;8;4;2;1;6;3;7;9;10;5;8;4;2}),11)+1),1)=RIGHT(F933),IF(AND(G933="女",I933&gt;$C$3),"超龄",IF(AND(G933="男",I933&gt;$C$4),"超龄","正确")),"证件号码错误")))</f>
        <v/>
      </c>
      <c r="K933" s="42"/>
      <c r="L933" s="41"/>
      <c r="M933" s="42"/>
      <c r="N933" s="66"/>
      <c r="O933" s="66"/>
    </row>
    <row r="934" customHeight="1" spans="2:15">
      <c r="B934" s="41">
        <v>925</v>
      </c>
      <c r="C934" s="41"/>
      <c r="D934" s="41"/>
      <c r="E934" s="42"/>
      <c r="F934" s="42"/>
      <c r="G934" s="44" t="str">
        <f t="shared" si="42"/>
        <v/>
      </c>
      <c r="H934" s="41" t="str">
        <f t="shared" si="43"/>
        <v/>
      </c>
      <c r="I934" s="41" t="str">
        <f ca="1" t="shared" si="44"/>
        <v/>
      </c>
      <c r="J934" s="41" t="str">
        <f ca="1">IF(F934="","",IF(LEN(F934)&lt;&gt;18,"证件号码长度错误",IF(MID("10X98765432",(MOD(SUMPRODUCT(MID(F934,ROW(INDIRECT("1:17")),1)*{7;9;10;5;8;4;2;1;6;3;7;9;10;5;8;4;2}),11)+1),1)=RIGHT(F934),IF(AND(G934="女",I934&gt;$C$3),"超龄",IF(AND(G934="男",I934&gt;$C$4),"超龄","正确")),"证件号码错误")))</f>
        <v/>
      </c>
      <c r="K934" s="42"/>
      <c r="L934" s="41"/>
      <c r="M934" s="42"/>
      <c r="N934" s="66"/>
      <c r="O934" s="66"/>
    </row>
    <row r="935" customHeight="1" spans="2:15">
      <c r="B935" s="41">
        <v>926</v>
      </c>
      <c r="C935" s="41"/>
      <c r="D935" s="41"/>
      <c r="E935" s="42"/>
      <c r="F935" s="42"/>
      <c r="G935" s="44" t="str">
        <f t="shared" si="42"/>
        <v/>
      </c>
      <c r="H935" s="41" t="str">
        <f t="shared" si="43"/>
        <v/>
      </c>
      <c r="I935" s="41" t="str">
        <f ca="1" t="shared" si="44"/>
        <v/>
      </c>
      <c r="J935" s="41" t="str">
        <f ca="1">IF(F935="","",IF(LEN(F935)&lt;&gt;18,"证件号码长度错误",IF(MID("10X98765432",(MOD(SUMPRODUCT(MID(F935,ROW(INDIRECT("1:17")),1)*{7;9;10;5;8;4;2;1;6;3;7;9;10;5;8;4;2}),11)+1),1)=RIGHT(F935),IF(AND(G935="女",I935&gt;$C$3),"超龄",IF(AND(G935="男",I935&gt;$C$4),"超龄","正确")),"证件号码错误")))</f>
        <v/>
      </c>
      <c r="K935" s="42"/>
      <c r="L935" s="41"/>
      <c r="M935" s="42"/>
      <c r="N935" s="66"/>
      <c r="O935" s="66"/>
    </row>
    <row r="936" customHeight="1" spans="2:15">
      <c r="B936" s="41">
        <v>927</v>
      </c>
      <c r="C936" s="41"/>
      <c r="D936" s="41"/>
      <c r="E936" s="42"/>
      <c r="F936" s="42"/>
      <c r="G936" s="44" t="str">
        <f t="shared" si="42"/>
        <v/>
      </c>
      <c r="H936" s="41" t="str">
        <f t="shared" si="43"/>
        <v/>
      </c>
      <c r="I936" s="41" t="str">
        <f ca="1" t="shared" si="44"/>
        <v/>
      </c>
      <c r="J936" s="41" t="str">
        <f ca="1">IF(F936="","",IF(LEN(F936)&lt;&gt;18,"证件号码长度错误",IF(MID("10X98765432",(MOD(SUMPRODUCT(MID(F936,ROW(INDIRECT("1:17")),1)*{7;9;10;5;8;4;2;1;6;3;7;9;10;5;8;4;2}),11)+1),1)=RIGHT(F936),IF(AND(G936="女",I936&gt;$C$3),"超龄",IF(AND(G936="男",I936&gt;$C$4),"超龄","正确")),"证件号码错误")))</f>
        <v/>
      </c>
      <c r="K936" s="42"/>
      <c r="L936" s="41"/>
      <c r="M936" s="42"/>
      <c r="N936" s="66"/>
      <c r="O936" s="66"/>
    </row>
    <row r="937" customHeight="1" spans="2:15">
      <c r="B937" s="41">
        <v>928</v>
      </c>
      <c r="C937" s="41"/>
      <c r="D937" s="41"/>
      <c r="E937" s="42"/>
      <c r="F937" s="42"/>
      <c r="G937" s="44" t="str">
        <f t="shared" si="42"/>
        <v/>
      </c>
      <c r="H937" s="41" t="str">
        <f t="shared" si="43"/>
        <v/>
      </c>
      <c r="I937" s="41" t="str">
        <f ca="1" t="shared" si="44"/>
        <v/>
      </c>
      <c r="J937" s="41" t="str">
        <f ca="1">IF(F937="","",IF(LEN(F937)&lt;&gt;18,"证件号码长度错误",IF(MID("10X98765432",(MOD(SUMPRODUCT(MID(F937,ROW(INDIRECT("1:17")),1)*{7;9;10;5;8;4;2;1;6;3;7;9;10;5;8;4;2}),11)+1),1)=RIGHT(F937),IF(AND(G937="女",I937&gt;$C$3),"超龄",IF(AND(G937="男",I937&gt;$C$4),"超龄","正确")),"证件号码错误")))</f>
        <v/>
      </c>
      <c r="K937" s="42"/>
      <c r="L937" s="41"/>
      <c r="M937" s="42"/>
      <c r="N937" s="66"/>
      <c r="O937" s="66"/>
    </row>
    <row r="938" customHeight="1" spans="2:15">
      <c r="B938" s="41">
        <v>929</v>
      </c>
      <c r="C938" s="41"/>
      <c r="D938" s="41"/>
      <c r="E938" s="42"/>
      <c r="F938" s="42"/>
      <c r="G938" s="44" t="str">
        <f t="shared" si="42"/>
        <v/>
      </c>
      <c r="H938" s="41" t="str">
        <f t="shared" si="43"/>
        <v/>
      </c>
      <c r="I938" s="41" t="str">
        <f ca="1" t="shared" si="44"/>
        <v/>
      </c>
      <c r="J938" s="41" t="str">
        <f ca="1">IF(F938="","",IF(LEN(F938)&lt;&gt;18,"证件号码长度错误",IF(MID("10X98765432",(MOD(SUMPRODUCT(MID(F938,ROW(INDIRECT("1:17")),1)*{7;9;10;5;8;4;2;1;6;3;7;9;10;5;8;4;2}),11)+1),1)=RIGHT(F938),IF(AND(G938="女",I938&gt;$C$3),"超龄",IF(AND(G938="男",I938&gt;$C$4),"超龄","正确")),"证件号码错误")))</f>
        <v/>
      </c>
      <c r="K938" s="42"/>
      <c r="L938" s="41"/>
      <c r="M938" s="42"/>
      <c r="N938" s="66"/>
      <c r="O938" s="66"/>
    </row>
    <row r="939" customHeight="1" spans="2:15">
      <c r="B939" s="41">
        <v>930</v>
      </c>
      <c r="C939" s="41"/>
      <c r="D939" s="41"/>
      <c r="E939" s="42"/>
      <c r="F939" s="42"/>
      <c r="G939" s="44" t="str">
        <f t="shared" si="42"/>
        <v/>
      </c>
      <c r="H939" s="41" t="str">
        <f t="shared" si="43"/>
        <v/>
      </c>
      <c r="I939" s="41" t="str">
        <f ca="1" t="shared" si="44"/>
        <v/>
      </c>
      <c r="J939" s="41" t="str">
        <f ca="1">IF(F939="","",IF(LEN(F939)&lt;&gt;18,"证件号码长度错误",IF(MID("10X98765432",(MOD(SUMPRODUCT(MID(F939,ROW(INDIRECT("1:17")),1)*{7;9;10;5;8;4;2;1;6;3;7;9;10;5;8;4;2}),11)+1),1)=RIGHT(F939),IF(AND(G939="女",I939&gt;$C$3),"超龄",IF(AND(G939="男",I939&gt;$C$4),"超龄","正确")),"证件号码错误")))</f>
        <v/>
      </c>
      <c r="K939" s="42"/>
      <c r="L939" s="41"/>
      <c r="M939" s="42"/>
      <c r="N939" s="66"/>
      <c r="O939" s="66"/>
    </row>
    <row r="940" customHeight="1" spans="2:15">
      <c r="B940" s="41">
        <v>931</v>
      </c>
      <c r="C940" s="41"/>
      <c r="D940" s="41"/>
      <c r="E940" s="42"/>
      <c r="F940" s="42"/>
      <c r="G940" s="44" t="str">
        <f t="shared" si="42"/>
        <v/>
      </c>
      <c r="H940" s="41" t="str">
        <f t="shared" si="43"/>
        <v/>
      </c>
      <c r="I940" s="41" t="str">
        <f ca="1" t="shared" si="44"/>
        <v/>
      </c>
      <c r="J940" s="41" t="str">
        <f ca="1">IF(F940="","",IF(LEN(F940)&lt;&gt;18,"证件号码长度错误",IF(MID("10X98765432",(MOD(SUMPRODUCT(MID(F940,ROW(INDIRECT("1:17")),1)*{7;9;10;5;8;4;2;1;6;3;7;9;10;5;8;4;2}),11)+1),1)=RIGHT(F940),IF(AND(G940="女",I940&gt;$C$3),"超龄",IF(AND(G940="男",I940&gt;$C$4),"超龄","正确")),"证件号码错误")))</f>
        <v/>
      </c>
      <c r="K940" s="42"/>
      <c r="L940" s="41"/>
      <c r="M940" s="42"/>
      <c r="N940" s="66"/>
      <c r="O940" s="66"/>
    </row>
    <row r="941" customHeight="1" spans="2:15">
      <c r="B941" s="41">
        <v>932</v>
      </c>
      <c r="C941" s="41"/>
      <c r="D941" s="41"/>
      <c r="E941" s="42"/>
      <c r="F941" s="42"/>
      <c r="G941" s="44" t="str">
        <f t="shared" si="42"/>
        <v/>
      </c>
      <c r="H941" s="41" t="str">
        <f t="shared" si="43"/>
        <v/>
      </c>
      <c r="I941" s="41" t="str">
        <f ca="1" t="shared" si="44"/>
        <v/>
      </c>
      <c r="J941" s="41" t="str">
        <f ca="1">IF(F941="","",IF(LEN(F941)&lt;&gt;18,"证件号码长度错误",IF(MID("10X98765432",(MOD(SUMPRODUCT(MID(F941,ROW(INDIRECT("1:17")),1)*{7;9;10;5;8;4;2;1;6;3;7;9;10;5;8;4;2}),11)+1),1)=RIGHT(F941),IF(AND(G941="女",I941&gt;$C$3),"超龄",IF(AND(G941="男",I941&gt;$C$4),"超龄","正确")),"证件号码错误")))</f>
        <v/>
      </c>
      <c r="K941" s="42"/>
      <c r="L941" s="41"/>
      <c r="M941" s="42"/>
      <c r="N941" s="66"/>
      <c r="O941" s="66"/>
    </row>
    <row r="942" customHeight="1" spans="2:15">
      <c r="B942" s="41">
        <v>933</v>
      </c>
      <c r="C942" s="41"/>
      <c r="D942" s="41"/>
      <c r="E942" s="42"/>
      <c r="F942" s="42"/>
      <c r="G942" s="44" t="str">
        <f t="shared" si="42"/>
        <v/>
      </c>
      <c r="H942" s="41" t="str">
        <f t="shared" si="43"/>
        <v/>
      </c>
      <c r="I942" s="41" t="str">
        <f ca="1" t="shared" si="44"/>
        <v/>
      </c>
      <c r="J942" s="41" t="str">
        <f ca="1">IF(F942="","",IF(LEN(F942)&lt;&gt;18,"证件号码长度错误",IF(MID("10X98765432",(MOD(SUMPRODUCT(MID(F942,ROW(INDIRECT("1:17")),1)*{7;9;10;5;8;4;2;1;6;3;7;9;10;5;8;4;2}),11)+1),1)=RIGHT(F942),IF(AND(G942="女",I942&gt;$C$3),"超龄",IF(AND(G942="男",I942&gt;$C$4),"超龄","正确")),"证件号码错误")))</f>
        <v/>
      </c>
      <c r="K942" s="42"/>
      <c r="L942" s="41"/>
      <c r="M942" s="42"/>
      <c r="N942" s="66"/>
      <c r="O942" s="66"/>
    </row>
    <row r="943" customHeight="1" spans="2:15">
      <c r="B943" s="41">
        <v>934</v>
      </c>
      <c r="C943" s="41"/>
      <c r="D943" s="41"/>
      <c r="E943" s="42"/>
      <c r="F943" s="42"/>
      <c r="G943" s="44" t="str">
        <f t="shared" si="42"/>
        <v/>
      </c>
      <c r="H943" s="41" t="str">
        <f t="shared" si="43"/>
        <v/>
      </c>
      <c r="I943" s="41" t="str">
        <f ca="1" t="shared" si="44"/>
        <v/>
      </c>
      <c r="J943" s="41" t="str">
        <f ca="1">IF(F943="","",IF(LEN(F943)&lt;&gt;18,"证件号码长度错误",IF(MID("10X98765432",(MOD(SUMPRODUCT(MID(F943,ROW(INDIRECT("1:17")),1)*{7;9;10;5;8;4;2;1;6;3;7;9;10;5;8;4;2}),11)+1),1)=RIGHT(F943),IF(AND(G943="女",I943&gt;$C$3),"超龄",IF(AND(G943="男",I943&gt;$C$4),"超龄","正确")),"证件号码错误")))</f>
        <v/>
      </c>
      <c r="K943" s="42"/>
      <c r="L943" s="41"/>
      <c r="M943" s="42"/>
      <c r="N943" s="66"/>
      <c r="O943" s="66"/>
    </row>
    <row r="944" customHeight="1" spans="2:15">
      <c r="B944" s="41">
        <v>935</v>
      </c>
      <c r="C944" s="41"/>
      <c r="D944" s="41"/>
      <c r="E944" s="42"/>
      <c r="F944" s="42"/>
      <c r="G944" s="44" t="str">
        <f t="shared" si="42"/>
        <v/>
      </c>
      <c r="H944" s="41" t="str">
        <f t="shared" si="43"/>
        <v/>
      </c>
      <c r="I944" s="41" t="str">
        <f ca="1" t="shared" si="44"/>
        <v/>
      </c>
      <c r="J944" s="41" t="str">
        <f ca="1">IF(F944="","",IF(LEN(F944)&lt;&gt;18,"证件号码长度错误",IF(MID("10X98765432",(MOD(SUMPRODUCT(MID(F944,ROW(INDIRECT("1:17")),1)*{7;9;10;5;8;4;2;1;6;3;7;9;10;5;8;4;2}),11)+1),1)=RIGHT(F944),IF(AND(G944="女",I944&gt;$C$3),"超龄",IF(AND(G944="男",I944&gt;$C$4),"超龄","正确")),"证件号码错误")))</f>
        <v/>
      </c>
      <c r="K944" s="42"/>
      <c r="L944" s="41"/>
      <c r="M944" s="42"/>
      <c r="N944" s="66"/>
      <c r="O944" s="66"/>
    </row>
    <row r="945" customHeight="1" spans="2:15">
      <c r="B945" s="41">
        <v>936</v>
      </c>
      <c r="C945" s="41"/>
      <c r="D945" s="41"/>
      <c r="E945" s="42"/>
      <c r="F945" s="42"/>
      <c r="G945" s="44" t="str">
        <f t="shared" si="42"/>
        <v/>
      </c>
      <c r="H945" s="41" t="str">
        <f t="shared" si="43"/>
        <v/>
      </c>
      <c r="I945" s="41" t="str">
        <f ca="1" t="shared" si="44"/>
        <v/>
      </c>
      <c r="J945" s="41" t="str">
        <f ca="1">IF(F945="","",IF(LEN(F945)&lt;&gt;18,"证件号码长度错误",IF(MID("10X98765432",(MOD(SUMPRODUCT(MID(F945,ROW(INDIRECT("1:17")),1)*{7;9;10;5;8;4;2;1;6;3;7;9;10;5;8;4;2}),11)+1),1)=RIGHT(F945),IF(AND(G945="女",I945&gt;$C$3),"超龄",IF(AND(G945="男",I945&gt;$C$4),"超龄","正确")),"证件号码错误")))</f>
        <v/>
      </c>
      <c r="K945" s="42"/>
      <c r="L945" s="41"/>
      <c r="M945" s="42"/>
      <c r="N945" s="66"/>
      <c r="O945" s="66"/>
    </row>
    <row r="946" customHeight="1" spans="2:15">
      <c r="B946" s="41">
        <v>937</v>
      </c>
      <c r="C946" s="41"/>
      <c r="D946" s="41"/>
      <c r="E946" s="42"/>
      <c r="F946" s="42"/>
      <c r="G946" s="44" t="str">
        <f t="shared" si="42"/>
        <v/>
      </c>
      <c r="H946" s="41" t="str">
        <f t="shared" si="43"/>
        <v/>
      </c>
      <c r="I946" s="41" t="str">
        <f ca="1" t="shared" si="44"/>
        <v/>
      </c>
      <c r="J946" s="41" t="str">
        <f ca="1">IF(F946="","",IF(LEN(F946)&lt;&gt;18,"证件号码长度错误",IF(MID("10X98765432",(MOD(SUMPRODUCT(MID(F946,ROW(INDIRECT("1:17")),1)*{7;9;10;5;8;4;2;1;6;3;7;9;10;5;8;4;2}),11)+1),1)=RIGHT(F946),IF(AND(G946="女",I946&gt;$C$3),"超龄",IF(AND(G946="男",I946&gt;$C$4),"超龄","正确")),"证件号码错误")))</f>
        <v/>
      </c>
      <c r="K946" s="42"/>
      <c r="L946" s="41"/>
      <c r="M946" s="42"/>
      <c r="N946" s="66"/>
      <c r="O946" s="66"/>
    </row>
    <row r="947" customHeight="1" spans="2:15">
      <c r="B947" s="41">
        <v>938</v>
      </c>
      <c r="C947" s="41"/>
      <c r="D947" s="41"/>
      <c r="E947" s="42"/>
      <c r="F947" s="42"/>
      <c r="G947" s="44" t="str">
        <f t="shared" si="42"/>
        <v/>
      </c>
      <c r="H947" s="41" t="str">
        <f t="shared" si="43"/>
        <v/>
      </c>
      <c r="I947" s="41" t="str">
        <f ca="1" t="shared" si="44"/>
        <v/>
      </c>
      <c r="J947" s="41" t="str">
        <f ca="1">IF(F947="","",IF(LEN(F947)&lt;&gt;18,"证件号码长度错误",IF(MID("10X98765432",(MOD(SUMPRODUCT(MID(F947,ROW(INDIRECT("1:17")),1)*{7;9;10;5;8;4;2;1;6;3;7;9;10;5;8;4;2}),11)+1),1)=RIGHT(F947),IF(AND(G947="女",I947&gt;$C$3),"超龄",IF(AND(G947="男",I947&gt;$C$4),"超龄","正确")),"证件号码错误")))</f>
        <v/>
      </c>
      <c r="K947" s="42"/>
      <c r="L947" s="41"/>
      <c r="M947" s="42"/>
      <c r="N947" s="66"/>
      <c r="O947" s="66"/>
    </row>
    <row r="948" customHeight="1" spans="2:15">
      <c r="B948" s="41">
        <v>939</v>
      </c>
      <c r="C948" s="41"/>
      <c r="D948" s="41"/>
      <c r="E948" s="42"/>
      <c r="F948" s="42"/>
      <c r="G948" s="44" t="str">
        <f t="shared" si="42"/>
        <v/>
      </c>
      <c r="H948" s="41" t="str">
        <f t="shared" si="43"/>
        <v/>
      </c>
      <c r="I948" s="41" t="str">
        <f ca="1" t="shared" si="44"/>
        <v/>
      </c>
      <c r="J948" s="41" t="str">
        <f ca="1">IF(F948="","",IF(LEN(F948)&lt;&gt;18,"证件号码长度错误",IF(MID("10X98765432",(MOD(SUMPRODUCT(MID(F948,ROW(INDIRECT("1:17")),1)*{7;9;10;5;8;4;2;1;6;3;7;9;10;5;8;4;2}),11)+1),1)=RIGHT(F948),IF(AND(G948="女",I948&gt;$C$3),"超龄",IF(AND(G948="男",I948&gt;$C$4),"超龄","正确")),"证件号码错误")))</f>
        <v/>
      </c>
      <c r="K948" s="42"/>
      <c r="L948" s="41"/>
      <c r="M948" s="42"/>
      <c r="N948" s="66"/>
      <c r="O948" s="66"/>
    </row>
    <row r="949" customHeight="1" spans="2:15">
      <c r="B949" s="41">
        <v>940</v>
      </c>
      <c r="C949" s="41"/>
      <c r="D949" s="41"/>
      <c r="E949" s="42"/>
      <c r="F949" s="42"/>
      <c r="G949" s="44" t="str">
        <f t="shared" si="42"/>
        <v/>
      </c>
      <c r="H949" s="41" t="str">
        <f t="shared" si="43"/>
        <v/>
      </c>
      <c r="I949" s="41" t="str">
        <f ca="1" t="shared" si="44"/>
        <v/>
      </c>
      <c r="J949" s="41" t="str">
        <f ca="1">IF(F949="","",IF(LEN(F949)&lt;&gt;18,"证件号码长度错误",IF(MID("10X98765432",(MOD(SUMPRODUCT(MID(F949,ROW(INDIRECT("1:17")),1)*{7;9;10;5;8;4;2;1;6;3;7;9;10;5;8;4;2}),11)+1),1)=RIGHT(F949),IF(AND(G949="女",I949&gt;$C$3),"超龄",IF(AND(G949="男",I949&gt;$C$4),"超龄","正确")),"证件号码错误")))</f>
        <v/>
      </c>
      <c r="K949" s="42"/>
      <c r="L949" s="41"/>
      <c r="M949" s="42"/>
      <c r="N949" s="66"/>
      <c r="O949" s="66"/>
    </row>
    <row r="950" customHeight="1" spans="2:15">
      <c r="B950" s="41">
        <v>941</v>
      </c>
      <c r="C950" s="41"/>
      <c r="D950" s="41"/>
      <c r="E950" s="42"/>
      <c r="F950" s="42"/>
      <c r="G950" s="44" t="str">
        <f t="shared" si="42"/>
        <v/>
      </c>
      <c r="H950" s="41" t="str">
        <f t="shared" si="43"/>
        <v/>
      </c>
      <c r="I950" s="41" t="str">
        <f ca="1" t="shared" si="44"/>
        <v/>
      </c>
      <c r="J950" s="41" t="str">
        <f ca="1">IF(F950="","",IF(LEN(F950)&lt;&gt;18,"证件号码长度错误",IF(MID("10X98765432",(MOD(SUMPRODUCT(MID(F950,ROW(INDIRECT("1:17")),1)*{7;9;10;5;8;4;2;1;6;3;7;9;10;5;8;4;2}),11)+1),1)=RIGHT(F950),IF(AND(G950="女",I950&gt;$C$3),"超龄",IF(AND(G950="男",I950&gt;$C$4),"超龄","正确")),"证件号码错误")))</f>
        <v/>
      </c>
      <c r="K950" s="42"/>
      <c r="L950" s="41"/>
      <c r="M950" s="42"/>
      <c r="N950" s="66"/>
      <c r="O950" s="66"/>
    </row>
    <row r="951" customHeight="1" spans="2:15">
      <c r="B951" s="41">
        <v>942</v>
      </c>
      <c r="C951" s="41"/>
      <c r="D951" s="41"/>
      <c r="E951" s="42"/>
      <c r="F951" s="42"/>
      <c r="G951" s="44" t="str">
        <f t="shared" si="42"/>
        <v/>
      </c>
      <c r="H951" s="41" t="str">
        <f t="shared" si="43"/>
        <v/>
      </c>
      <c r="I951" s="41" t="str">
        <f ca="1" t="shared" si="44"/>
        <v/>
      </c>
      <c r="J951" s="41" t="str">
        <f ca="1">IF(F951="","",IF(LEN(F951)&lt;&gt;18,"证件号码长度错误",IF(MID("10X98765432",(MOD(SUMPRODUCT(MID(F951,ROW(INDIRECT("1:17")),1)*{7;9;10;5;8;4;2;1;6;3;7;9;10;5;8;4;2}),11)+1),1)=RIGHT(F951),IF(AND(G951="女",I951&gt;$C$3),"超龄",IF(AND(G951="男",I951&gt;$C$4),"超龄","正确")),"证件号码错误")))</f>
        <v/>
      </c>
      <c r="K951" s="42"/>
      <c r="L951" s="41"/>
      <c r="M951" s="42"/>
      <c r="N951" s="66"/>
      <c r="O951" s="66"/>
    </row>
    <row r="952" customHeight="1" spans="2:15">
      <c r="B952" s="41">
        <v>943</v>
      </c>
      <c r="C952" s="41"/>
      <c r="D952" s="41"/>
      <c r="E952" s="42"/>
      <c r="F952" s="42"/>
      <c r="G952" s="44" t="str">
        <f t="shared" si="42"/>
        <v/>
      </c>
      <c r="H952" s="41" t="str">
        <f t="shared" si="43"/>
        <v/>
      </c>
      <c r="I952" s="41" t="str">
        <f ca="1" t="shared" si="44"/>
        <v/>
      </c>
      <c r="J952" s="41" t="str">
        <f ca="1">IF(F952="","",IF(LEN(F952)&lt;&gt;18,"证件号码长度错误",IF(MID("10X98765432",(MOD(SUMPRODUCT(MID(F952,ROW(INDIRECT("1:17")),1)*{7;9;10;5;8;4;2;1;6;3;7;9;10;5;8;4;2}),11)+1),1)=RIGHT(F952),IF(AND(G952="女",I952&gt;$C$3),"超龄",IF(AND(G952="男",I952&gt;$C$4),"超龄","正确")),"证件号码错误")))</f>
        <v/>
      </c>
      <c r="K952" s="42"/>
      <c r="L952" s="41"/>
      <c r="M952" s="42"/>
      <c r="N952" s="66"/>
      <c r="O952" s="66"/>
    </row>
    <row r="953" customHeight="1" spans="2:15">
      <c r="B953" s="41">
        <v>944</v>
      </c>
      <c r="C953" s="41"/>
      <c r="D953" s="41"/>
      <c r="E953" s="42"/>
      <c r="F953" s="42"/>
      <c r="G953" s="44" t="str">
        <f t="shared" si="42"/>
        <v/>
      </c>
      <c r="H953" s="41" t="str">
        <f t="shared" si="43"/>
        <v/>
      </c>
      <c r="I953" s="41" t="str">
        <f ca="1" t="shared" si="44"/>
        <v/>
      </c>
      <c r="J953" s="41" t="str">
        <f ca="1">IF(F953="","",IF(LEN(F953)&lt;&gt;18,"证件号码长度错误",IF(MID("10X98765432",(MOD(SUMPRODUCT(MID(F953,ROW(INDIRECT("1:17")),1)*{7;9;10;5;8;4;2;1;6;3;7;9;10;5;8;4;2}),11)+1),1)=RIGHT(F953),IF(AND(G953="女",I953&gt;$C$3),"超龄",IF(AND(G953="男",I953&gt;$C$4),"超龄","正确")),"证件号码错误")))</f>
        <v/>
      </c>
      <c r="K953" s="42"/>
      <c r="L953" s="41"/>
      <c r="M953" s="42"/>
      <c r="N953" s="66"/>
      <c r="O953" s="66"/>
    </row>
    <row r="954" customHeight="1" spans="2:15">
      <c r="B954" s="41">
        <v>945</v>
      </c>
      <c r="C954" s="41"/>
      <c r="D954" s="41"/>
      <c r="E954" s="42"/>
      <c r="F954" s="42"/>
      <c r="G954" s="44" t="str">
        <f t="shared" si="42"/>
        <v/>
      </c>
      <c r="H954" s="41" t="str">
        <f t="shared" si="43"/>
        <v/>
      </c>
      <c r="I954" s="41" t="str">
        <f ca="1" t="shared" si="44"/>
        <v/>
      </c>
      <c r="J954" s="41" t="str">
        <f ca="1">IF(F954="","",IF(LEN(F954)&lt;&gt;18,"证件号码长度错误",IF(MID("10X98765432",(MOD(SUMPRODUCT(MID(F954,ROW(INDIRECT("1:17")),1)*{7;9;10;5;8;4;2;1;6;3;7;9;10;5;8;4;2}),11)+1),1)=RIGHT(F954),IF(AND(G954="女",I954&gt;$C$3),"超龄",IF(AND(G954="男",I954&gt;$C$4),"超龄","正确")),"证件号码错误")))</f>
        <v/>
      </c>
      <c r="K954" s="42"/>
      <c r="L954" s="41"/>
      <c r="M954" s="42"/>
      <c r="N954" s="66"/>
      <c r="O954" s="66"/>
    </row>
    <row r="955" customHeight="1" spans="2:15">
      <c r="B955" s="41">
        <v>946</v>
      </c>
      <c r="C955" s="41"/>
      <c r="D955" s="41"/>
      <c r="E955" s="42"/>
      <c r="F955" s="42"/>
      <c r="G955" s="44" t="str">
        <f t="shared" si="42"/>
        <v/>
      </c>
      <c r="H955" s="41" t="str">
        <f t="shared" si="43"/>
        <v/>
      </c>
      <c r="I955" s="41" t="str">
        <f ca="1" t="shared" si="44"/>
        <v/>
      </c>
      <c r="J955" s="41" t="str">
        <f ca="1">IF(F955="","",IF(LEN(F955)&lt;&gt;18,"证件号码长度错误",IF(MID("10X98765432",(MOD(SUMPRODUCT(MID(F955,ROW(INDIRECT("1:17")),1)*{7;9;10;5;8;4;2;1;6;3;7;9;10;5;8;4;2}),11)+1),1)=RIGHT(F955),IF(AND(G955="女",I955&gt;$C$3),"超龄",IF(AND(G955="男",I955&gt;$C$4),"超龄","正确")),"证件号码错误")))</f>
        <v/>
      </c>
      <c r="K955" s="42"/>
      <c r="L955" s="41"/>
      <c r="M955" s="42"/>
      <c r="N955" s="66"/>
      <c r="O955" s="66"/>
    </row>
    <row r="956" customHeight="1" spans="2:15">
      <c r="B956" s="41">
        <v>947</v>
      </c>
      <c r="C956" s="41"/>
      <c r="D956" s="41"/>
      <c r="E956" s="42"/>
      <c r="F956" s="42"/>
      <c r="G956" s="44" t="str">
        <f t="shared" si="42"/>
        <v/>
      </c>
      <c r="H956" s="41" t="str">
        <f t="shared" si="43"/>
        <v/>
      </c>
      <c r="I956" s="41" t="str">
        <f ca="1" t="shared" si="44"/>
        <v/>
      </c>
      <c r="J956" s="41" t="str">
        <f ca="1">IF(F956="","",IF(LEN(F956)&lt;&gt;18,"证件号码长度错误",IF(MID("10X98765432",(MOD(SUMPRODUCT(MID(F956,ROW(INDIRECT("1:17")),1)*{7;9;10;5;8;4;2;1;6;3;7;9;10;5;8;4;2}),11)+1),1)=RIGHT(F956),IF(AND(G956="女",I956&gt;$C$3),"超龄",IF(AND(G956="男",I956&gt;$C$4),"超龄","正确")),"证件号码错误")))</f>
        <v/>
      </c>
      <c r="K956" s="42"/>
      <c r="L956" s="41"/>
      <c r="M956" s="42"/>
      <c r="N956" s="66"/>
      <c r="O956" s="66"/>
    </row>
    <row r="957" customHeight="1" spans="2:15">
      <c r="B957" s="41">
        <v>948</v>
      </c>
      <c r="C957" s="41"/>
      <c r="D957" s="41"/>
      <c r="E957" s="42"/>
      <c r="F957" s="42"/>
      <c r="G957" s="44" t="str">
        <f t="shared" si="42"/>
        <v/>
      </c>
      <c r="H957" s="41" t="str">
        <f t="shared" si="43"/>
        <v/>
      </c>
      <c r="I957" s="41" t="str">
        <f ca="1" t="shared" si="44"/>
        <v/>
      </c>
      <c r="J957" s="41" t="str">
        <f ca="1">IF(F957="","",IF(LEN(F957)&lt;&gt;18,"证件号码长度错误",IF(MID("10X98765432",(MOD(SUMPRODUCT(MID(F957,ROW(INDIRECT("1:17")),1)*{7;9;10;5;8;4;2;1;6;3;7;9;10;5;8;4;2}),11)+1),1)=RIGHT(F957),IF(AND(G957="女",I957&gt;$C$3),"超龄",IF(AND(G957="男",I957&gt;$C$4),"超龄","正确")),"证件号码错误")))</f>
        <v/>
      </c>
      <c r="K957" s="42"/>
      <c r="L957" s="41"/>
      <c r="M957" s="42"/>
      <c r="N957" s="66"/>
      <c r="O957" s="66"/>
    </row>
    <row r="958" customHeight="1" spans="2:15">
      <c r="B958" s="41">
        <v>949</v>
      </c>
      <c r="C958" s="41"/>
      <c r="D958" s="41"/>
      <c r="E958" s="42"/>
      <c r="F958" s="42"/>
      <c r="G958" s="44" t="str">
        <f t="shared" si="42"/>
        <v/>
      </c>
      <c r="H958" s="41" t="str">
        <f t="shared" si="43"/>
        <v/>
      </c>
      <c r="I958" s="41" t="str">
        <f ca="1" t="shared" si="44"/>
        <v/>
      </c>
      <c r="J958" s="41" t="str">
        <f ca="1">IF(F958="","",IF(LEN(F958)&lt;&gt;18,"证件号码长度错误",IF(MID("10X98765432",(MOD(SUMPRODUCT(MID(F958,ROW(INDIRECT("1:17")),1)*{7;9;10;5;8;4;2;1;6;3;7;9;10;5;8;4;2}),11)+1),1)=RIGHT(F958),IF(AND(G958="女",I958&gt;$C$3),"超龄",IF(AND(G958="男",I958&gt;$C$4),"超龄","正确")),"证件号码错误")))</f>
        <v/>
      </c>
      <c r="K958" s="42"/>
      <c r="L958" s="41"/>
      <c r="M958" s="42"/>
      <c r="N958" s="66"/>
      <c r="O958" s="66"/>
    </row>
    <row r="959" customHeight="1" spans="2:15">
      <c r="B959" s="41">
        <v>950</v>
      </c>
      <c r="C959" s="41"/>
      <c r="D959" s="41"/>
      <c r="E959" s="42"/>
      <c r="F959" s="42"/>
      <c r="G959" s="44" t="str">
        <f t="shared" si="42"/>
        <v/>
      </c>
      <c r="H959" s="41" t="str">
        <f t="shared" si="43"/>
        <v/>
      </c>
      <c r="I959" s="41" t="str">
        <f ca="1" t="shared" si="44"/>
        <v/>
      </c>
      <c r="J959" s="41" t="str">
        <f ca="1">IF(F959="","",IF(LEN(F959)&lt;&gt;18,"证件号码长度错误",IF(MID("10X98765432",(MOD(SUMPRODUCT(MID(F959,ROW(INDIRECT("1:17")),1)*{7;9;10;5;8;4;2;1;6;3;7;9;10;5;8;4;2}),11)+1),1)=RIGHT(F959),IF(AND(G959="女",I959&gt;$C$3),"超龄",IF(AND(G959="男",I959&gt;$C$4),"超龄","正确")),"证件号码错误")))</f>
        <v/>
      </c>
      <c r="K959" s="42"/>
      <c r="L959" s="41"/>
      <c r="M959" s="42"/>
      <c r="N959" s="66"/>
      <c r="O959" s="66"/>
    </row>
    <row r="960" customHeight="1" spans="2:15">
      <c r="B960" s="41">
        <v>951</v>
      </c>
      <c r="C960" s="41"/>
      <c r="D960" s="41"/>
      <c r="E960" s="42"/>
      <c r="F960" s="42"/>
      <c r="G960" s="44" t="str">
        <f t="shared" si="42"/>
        <v/>
      </c>
      <c r="H960" s="41" t="str">
        <f t="shared" si="43"/>
        <v/>
      </c>
      <c r="I960" s="41" t="str">
        <f ca="1" t="shared" si="44"/>
        <v/>
      </c>
      <c r="J960" s="41" t="str">
        <f ca="1">IF(F960="","",IF(LEN(F960)&lt;&gt;18,"证件号码长度错误",IF(MID("10X98765432",(MOD(SUMPRODUCT(MID(F960,ROW(INDIRECT("1:17")),1)*{7;9;10;5;8;4;2;1;6;3;7;9;10;5;8;4;2}),11)+1),1)=RIGHT(F960),IF(AND(G960="女",I960&gt;$C$3),"超龄",IF(AND(G960="男",I960&gt;$C$4),"超龄","正确")),"证件号码错误")))</f>
        <v/>
      </c>
      <c r="K960" s="42"/>
      <c r="L960" s="41"/>
      <c r="M960" s="42"/>
      <c r="N960" s="66"/>
      <c r="O960" s="66"/>
    </row>
    <row r="961" customHeight="1" spans="2:15">
      <c r="B961" s="41">
        <v>952</v>
      </c>
      <c r="C961" s="41"/>
      <c r="D961" s="41"/>
      <c r="E961" s="42"/>
      <c r="F961" s="42"/>
      <c r="G961" s="44" t="str">
        <f t="shared" si="42"/>
        <v/>
      </c>
      <c r="H961" s="41" t="str">
        <f t="shared" si="43"/>
        <v/>
      </c>
      <c r="I961" s="41" t="str">
        <f ca="1" t="shared" si="44"/>
        <v/>
      </c>
      <c r="J961" s="41" t="str">
        <f ca="1">IF(F961="","",IF(LEN(F961)&lt;&gt;18,"证件号码长度错误",IF(MID("10X98765432",(MOD(SUMPRODUCT(MID(F961,ROW(INDIRECT("1:17")),1)*{7;9;10;5;8;4;2;1;6;3;7;9;10;5;8;4;2}),11)+1),1)=RIGHT(F961),IF(AND(G961="女",I961&gt;$C$3),"超龄",IF(AND(G961="男",I961&gt;$C$4),"超龄","正确")),"证件号码错误")))</f>
        <v/>
      </c>
      <c r="K961" s="42"/>
      <c r="L961" s="41"/>
      <c r="M961" s="42"/>
      <c r="N961" s="66"/>
      <c r="O961" s="66"/>
    </row>
    <row r="962" customHeight="1" spans="2:15">
      <c r="B962" s="41">
        <v>953</v>
      </c>
      <c r="C962" s="41"/>
      <c r="D962" s="41"/>
      <c r="E962" s="42"/>
      <c r="F962" s="42"/>
      <c r="G962" s="44" t="str">
        <f t="shared" si="42"/>
        <v/>
      </c>
      <c r="H962" s="41" t="str">
        <f t="shared" si="43"/>
        <v/>
      </c>
      <c r="I962" s="41" t="str">
        <f ca="1" t="shared" si="44"/>
        <v/>
      </c>
      <c r="J962" s="41" t="str">
        <f ca="1">IF(F962="","",IF(LEN(F962)&lt;&gt;18,"证件号码长度错误",IF(MID("10X98765432",(MOD(SUMPRODUCT(MID(F962,ROW(INDIRECT("1:17")),1)*{7;9;10;5;8;4;2;1;6;3;7;9;10;5;8;4;2}),11)+1),1)=RIGHT(F962),IF(AND(G962="女",I962&gt;$C$3),"超龄",IF(AND(G962="男",I962&gt;$C$4),"超龄","正确")),"证件号码错误")))</f>
        <v/>
      </c>
      <c r="K962" s="42"/>
      <c r="L962" s="41"/>
      <c r="M962" s="42"/>
      <c r="N962" s="66"/>
      <c r="O962" s="66"/>
    </row>
    <row r="963" customHeight="1" spans="2:15">
      <c r="B963" s="41">
        <v>954</v>
      </c>
      <c r="C963" s="41"/>
      <c r="D963" s="41"/>
      <c r="E963" s="42"/>
      <c r="F963" s="42"/>
      <c r="G963" s="44" t="str">
        <f t="shared" si="42"/>
        <v/>
      </c>
      <c r="H963" s="41" t="str">
        <f t="shared" si="43"/>
        <v/>
      </c>
      <c r="I963" s="41" t="str">
        <f ca="1" t="shared" si="44"/>
        <v/>
      </c>
      <c r="J963" s="41" t="str">
        <f ca="1">IF(F963="","",IF(LEN(F963)&lt;&gt;18,"证件号码长度错误",IF(MID("10X98765432",(MOD(SUMPRODUCT(MID(F963,ROW(INDIRECT("1:17")),1)*{7;9;10;5;8;4;2;1;6;3;7;9;10;5;8;4;2}),11)+1),1)=RIGHT(F963),IF(AND(G963="女",I963&gt;$C$3),"超龄",IF(AND(G963="男",I963&gt;$C$4),"超龄","正确")),"证件号码错误")))</f>
        <v/>
      </c>
      <c r="K963" s="42"/>
      <c r="L963" s="41"/>
      <c r="M963" s="42"/>
      <c r="N963" s="66"/>
      <c r="O963" s="66"/>
    </row>
    <row r="964" customHeight="1" spans="2:15">
      <c r="B964" s="41">
        <v>955</v>
      </c>
      <c r="C964" s="41"/>
      <c r="D964" s="41"/>
      <c r="E964" s="42"/>
      <c r="F964" s="42"/>
      <c r="G964" s="44" t="str">
        <f t="shared" si="42"/>
        <v/>
      </c>
      <c r="H964" s="41" t="str">
        <f t="shared" si="43"/>
        <v/>
      </c>
      <c r="I964" s="41" t="str">
        <f ca="1" t="shared" si="44"/>
        <v/>
      </c>
      <c r="J964" s="41" t="str">
        <f ca="1">IF(F964="","",IF(LEN(F964)&lt;&gt;18,"证件号码长度错误",IF(MID("10X98765432",(MOD(SUMPRODUCT(MID(F964,ROW(INDIRECT("1:17")),1)*{7;9;10;5;8;4;2;1;6;3;7;9;10;5;8;4;2}),11)+1),1)=RIGHT(F964),IF(AND(G964="女",I964&gt;$C$3),"超龄",IF(AND(G964="男",I964&gt;$C$4),"超龄","正确")),"证件号码错误")))</f>
        <v/>
      </c>
      <c r="K964" s="42"/>
      <c r="L964" s="41"/>
      <c r="M964" s="42"/>
      <c r="N964" s="66"/>
      <c r="O964" s="66"/>
    </row>
    <row r="965" customHeight="1" spans="2:15">
      <c r="B965" s="41">
        <v>956</v>
      </c>
      <c r="C965" s="41"/>
      <c r="D965" s="41"/>
      <c r="E965" s="42"/>
      <c r="F965" s="42"/>
      <c r="G965" s="44" t="str">
        <f t="shared" si="42"/>
        <v/>
      </c>
      <c r="H965" s="41" t="str">
        <f t="shared" si="43"/>
        <v/>
      </c>
      <c r="I965" s="41" t="str">
        <f ca="1" t="shared" si="44"/>
        <v/>
      </c>
      <c r="J965" s="41" t="str">
        <f ca="1">IF(F965="","",IF(LEN(F965)&lt;&gt;18,"证件号码长度错误",IF(MID("10X98765432",(MOD(SUMPRODUCT(MID(F965,ROW(INDIRECT("1:17")),1)*{7;9;10;5;8;4;2;1;6;3;7;9;10;5;8;4;2}),11)+1),1)=RIGHT(F965),IF(AND(G965="女",I965&gt;$C$3),"超龄",IF(AND(G965="男",I965&gt;$C$4),"超龄","正确")),"证件号码错误")))</f>
        <v/>
      </c>
      <c r="K965" s="42"/>
      <c r="L965" s="41"/>
      <c r="M965" s="42"/>
      <c r="N965" s="66"/>
      <c r="O965" s="66"/>
    </row>
    <row r="966" customHeight="1" spans="2:15">
      <c r="B966" s="41">
        <v>957</v>
      </c>
      <c r="C966" s="41"/>
      <c r="D966" s="41"/>
      <c r="E966" s="42"/>
      <c r="F966" s="42"/>
      <c r="G966" s="44" t="str">
        <f t="shared" si="42"/>
        <v/>
      </c>
      <c r="H966" s="41" t="str">
        <f t="shared" si="43"/>
        <v/>
      </c>
      <c r="I966" s="41" t="str">
        <f ca="1" t="shared" si="44"/>
        <v/>
      </c>
      <c r="J966" s="41" t="str">
        <f ca="1">IF(F966="","",IF(LEN(F966)&lt;&gt;18,"证件号码长度错误",IF(MID("10X98765432",(MOD(SUMPRODUCT(MID(F966,ROW(INDIRECT("1:17")),1)*{7;9;10;5;8;4;2;1;6;3;7;9;10;5;8;4;2}),11)+1),1)=RIGHT(F966),IF(AND(G966="女",I966&gt;$C$3),"超龄",IF(AND(G966="男",I966&gt;$C$4),"超龄","正确")),"证件号码错误")))</f>
        <v/>
      </c>
      <c r="K966" s="42"/>
      <c r="L966" s="41"/>
      <c r="M966" s="42"/>
      <c r="N966" s="66"/>
      <c r="O966" s="66"/>
    </row>
    <row r="967" customHeight="1" spans="2:15">
      <c r="B967" s="41">
        <v>958</v>
      </c>
      <c r="C967" s="41"/>
      <c r="D967" s="41"/>
      <c r="E967" s="42"/>
      <c r="F967" s="42"/>
      <c r="G967" s="44" t="str">
        <f t="shared" si="42"/>
        <v/>
      </c>
      <c r="H967" s="41" t="str">
        <f t="shared" si="43"/>
        <v/>
      </c>
      <c r="I967" s="41" t="str">
        <f ca="1" t="shared" si="44"/>
        <v/>
      </c>
      <c r="J967" s="41" t="str">
        <f ca="1">IF(F967="","",IF(LEN(F967)&lt;&gt;18,"证件号码长度错误",IF(MID("10X98765432",(MOD(SUMPRODUCT(MID(F967,ROW(INDIRECT("1:17")),1)*{7;9;10;5;8;4;2;1;6;3;7;9;10;5;8;4;2}),11)+1),1)=RIGHT(F967),IF(AND(G967="女",I967&gt;$C$3),"超龄",IF(AND(G967="男",I967&gt;$C$4),"超龄","正确")),"证件号码错误")))</f>
        <v/>
      </c>
      <c r="K967" s="42"/>
      <c r="L967" s="41"/>
      <c r="M967" s="42"/>
      <c r="N967" s="66"/>
      <c r="O967" s="66"/>
    </row>
    <row r="968" customHeight="1" spans="2:15">
      <c r="B968" s="41">
        <v>959</v>
      </c>
      <c r="C968" s="41"/>
      <c r="D968" s="41"/>
      <c r="E968" s="42"/>
      <c r="F968" s="42"/>
      <c r="G968" s="44" t="str">
        <f t="shared" si="42"/>
        <v/>
      </c>
      <c r="H968" s="41" t="str">
        <f t="shared" si="43"/>
        <v/>
      </c>
      <c r="I968" s="41" t="str">
        <f ca="1" t="shared" si="44"/>
        <v/>
      </c>
      <c r="J968" s="41" t="str">
        <f ca="1">IF(F968="","",IF(LEN(F968)&lt;&gt;18,"证件号码长度错误",IF(MID("10X98765432",(MOD(SUMPRODUCT(MID(F968,ROW(INDIRECT("1:17")),1)*{7;9;10;5;8;4;2;1;6;3;7;9;10;5;8;4;2}),11)+1),1)=RIGHT(F968),IF(AND(G968="女",I968&gt;$C$3),"超龄",IF(AND(G968="男",I968&gt;$C$4),"超龄","正确")),"证件号码错误")))</f>
        <v/>
      </c>
      <c r="K968" s="42"/>
      <c r="L968" s="41"/>
      <c r="M968" s="42"/>
      <c r="N968" s="66"/>
      <c r="O968" s="66"/>
    </row>
    <row r="969" customHeight="1" spans="2:15">
      <c r="B969" s="41">
        <v>960</v>
      </c>
      <c r="C969" s="41"/>
      <c r="D969" s="41"/>
      <c r="E969" s="42"/>
      <c r="F969" s="42"/>
      <c r="G969" s="44" t="str">
        <f t="shared" si="42"/>
        <v/>
      </c>
      <c r="H969" s="41" t="str">
        <f t="shared" si="43"/>
        <v/>
      </c>
      <c r="I969" s="41" t="str">
        <f ca="1" t="shared" si="44"/>
        <v/>
      </c>
      <c r="J969" s="41" t="str">
        <f ca="1">IF(F969="","",IF(LEN(F969)&lt;&gt;18,"证件号码长度错误",IF(MID("10X98765432",(MOD(SUMPRODUCT(MID(F969,ROW(INDIRECT("1:17")),1)*{7;9;10;5;8;4;2;1;6;3;7;9;10;5;8;4;2}),11)+1),1)=RIGHT(F969),IF(AND(G969="女",I969&gt;$C$3),"超龄",IF(AND(G969="男",I969&gt;$C$4),"超龄","正确")),"证件号码错误")))</f>
        <v/>
      </c>
      <c r="K969" s="42"/>
      <c r="L969" s="41"/>
      <c r="M969" s="42"/>
      <c r="N969" s="66"/>
      <c r="O969" s="66"/>
    </row>
    <row r="970" customHeight="1" spans="2:15">
      <c r="B970" s="41">
        <v>961</v>
      </c>
      <c r="C970" s="41"/>
      <c r="D970" s="41"/>
      <c r="E970" s="42"/>
      <c r="F970" s="42"/>
      <c r="G970" s="44" t="str">
        <f t="shared" si="42"/>
        <v/>
      </c>
      <c r="H970" s="41" t="str">
        <f t="shared" si="43"/>
        <v/>
      </c>
      <c r="I970" s="41" t="str">
        <f ca="1" t="shared" si="44"/>
        <v/>
      </c>
      <c r="J970" s="41" t="str">
        <f ca="1">IF(F970="","",IF(LEN(F970)&lt;&gt;18,"证件号码长度错误",IF(MID("10X98765432",(MOD(SUMPRODUCT(MID(F970,ROW(INDIRECT("1:17")),1)*{7;9;10;5;8;4;2;1;6;3;7;9;10;5;8;4;2}),11)+1),1)=RIGHT(F970),IF(AND(G970="女",I970&gt;$C$3),"超龄",IF(AND(G970="男",I970&gt;$C$4),"超龄","正确")),"证件号码错误")))</f>
        <v/>
      </c>
      <c r="K970" s="42"/>
      <c r="L970" s="41"/>
      <c r="M970" s="42"/>
      <c r="N970" s="66"/>
      <c r="O970" s="66"/>
    </row>
    <row r="971" customHeight="1" spans="2:15">
      <c r="B971" s="41">
        <v>962</v>
      </c>
      <c r="C971" s="41"/>
      <c r="D971" s="41"/>
      <c r="E971" s="42"/>
      <c r="F971" s="42"/>
      <c r="G971" s="44" t="str">
        <f t="shared" ref="G971:G1009" si="45">IF(ISBLANK(F971),"",IF(MOD(MID(F971,17,1),2)=1,"男","女"))</f>
        <v/>
      </c>
      <c r="H971" s="41" t="str">
        <f t="shared" ref="H971:H1009" si="46">IF($C$5="年月日",TEXT(MID(F971,7,8),"0000年00月00日"),IF($C$5="斜杠",IF(F971="","",MID(F971,7,4)&amp;"/"&amp;MID(F971,11,2)&amp;"/"&amp;MID(F971,13,2)),IF($C$5="横杠",TEXT(MID(F971,7,8),"0000-00-00"),IF($C$5="数字",TEXT(MID(F971,7,8),"00000000"),""))))</f>
        <v/>
      </c>
      <c r="I971" s="41" t="str">
        <f ca="1" t="shared" ref="I971:I1009" si="47">IF(F971="","",DATEDIF(TEXT(MID(F971,7,8),"0000-00-00"),TODAY(),"Y"))</f>
        <v/>
      </c>
      <c r="J971" s="41" t="str">
        <f ca="1">IF(F971="","",IF(LEN(F971)&lt;&gt;18,"证件号码长度错误",IF(MID("10X98765432",(MOD(SUMPRODUCT(MID(F971,ROW(INDIRECT("1:17")),1)*{7;9;10;5;8;4;2;1;6;3;7;9;10;5;8;4;2}),11)+1),1)=RIGHT(F971),IF(AND(G971="女",I971&gt;$C$3),"超龄",IF(AND(G971="男",I971&gt;$C$4),"超龄","正确")),"证件号码错误")))</f>
        <v/>
      </c>
      <c r="K971" s="42"/>
      <c r="L971" s="41"/>
      <c r="M971" s="42"/>
      <c r="N971" s="66"/>
      <c r="O971" s="66"/>
    </row>
    <row r="972" customHeight="1" spans="2:15">
      <c r="B972" s="41">
        <v>963</v>
      </c>
      <c r="C972" s="41"/>
      <c r="D972" s="41"/>
      <c r="E972" s="42"/>
      <c r="F972" s="42"/>
      <c r="G972" s="44" t="str">
        <f t="shared" si="45"/>
        <v/>
      </c>
      <c r="H972" s="41" t="str">
        <f t="shared" si="46"/>
        <v/>
      </c>
      <c r="I972" s="41" t="str">
        <f ca="1" t="shared" si="47"/>
        <v/>
      </c>
      <c r="J972" s="41" t="str">
        <f ca="1">IF(F972="","",IF(LEN(F972)&lt;&gt;18,"证件号码长度错误",IF(MID("10X98765432",(MOD(SUMPRODUCT(MID(F972,ROW(INDIRECT("1:17")),1)*{7;9;10;5;8;4;2;1;6;3;7;9;10;5;8;4;2}),11)+1),1)=RIGHT(F972),IF(AND(G972="女",I972&gt;$C$3),"超龄",IF(AND(G972="男",I972&gt;$C$4),"超龄","正确")),"证件号码错误")))</f>
        <v/>
      </c>
      <c r="K972" s="42"/>
      <c r="L972" s="41"/>
      <c r="M972" s="42"/>
      <c r="N972" s="66"/>
      <c r="O972" s="66"/>
    </row>
    <row r="973" customHeight="1" spans="2:15">
      <c r="B973" s="41">
        <v>964</v>
      </c>
      <c r="C973" s="41"/>
      <c r="D973" s="41"/>
      <c r="E973" s="42"/>
      <c r="F973" s="42"/>
      <c r="G973" s="44" t="str">
        <f t="shared" si="45"/>
        <v/>
      </c>
      <c r="H973" s="41" t="str">
        <f t="shared" si="46"/>
        <v/>
      </c>
      <c r="I973" s="41" t="str">
        <f ca="1" t="shared" si="47"/>
        <v/>
      </c>
      <c r="J973" s="41" t="str">
        <f ca="1">IF(F973="","",IF(LEN(F973)&lt;&gt;18,"证件号码长度错误",IF(MID("10X98765432",(MOD(SUMPRODUCT(MID(F973,ROW(INDIRECT("1:17")),1)*{7;9;10;5;8;4;2;1;6;3;7;9;10;5;8;4;2}),11)+1),1)=RIGHT(F973),IF(AND(G973="女",I973&gt;$C$3),"超龄",IF(AND(G973="男",I973&gt;$C$4),"超龄","正确")),"证件号码错误")))</f>
        <v/>
      </c>
      <c r="K973" s="42"/>
      <c r="L973" s="41"/>
      <c r="M973" s="42"/>
      <c r="N973" s="66"/>
      <c r="O973" s="66"/>
    </row>
    <row r="974" customHeight="1" spans="2:15">
      <c r="B974" s="41">
        <v>965</v>
      </c>
      <c r="C974" s="41"/>
      <c r="D974" s="41"/>
      <c r="E974" s="42"/>
      <c r="F974" s="42"/>
      <c r="G974" s="44" t="str">
        <f t="shared" si="45"/>
        <v/>
      </c>
      <c r="H974" s="41" t="str">
        <f t="shared" si="46"/>
        <v/>
      </c>
      <c r="I974" s="41" t="str">
        <f ca="1" t="shared" si="47"/>
        <v/>
      </c>
      <c r="J974" s="41" t="str">
        <f ca="1">IF(F974="","",IF(LEN(F974)&lt;&gt;18,"证件号码长度错误",IF(MID("10X98765432",(MOD(SUMPRODUCT(MID(F974,ROW(INDIRECT("1:17")),1)*{7;9;10;5;8;4;2;1;6;3;7;9;10;5;8;4;2}),11)+1),1)=RIGHT(F974),IF(AND(G974="女",I974&gt;$C$3),"超龄",IF(AND(G974="男",I974&gt;$C$4),"超龄","正确")),"证件号码错误")))</f>
        <v/>
      </c>
      <c r="K974" s="42"/>
      <c r="L974" s="41"/>
      <c r="M974" s="42"/>
      <c r="N974" s="66"/>
      <c r="O974" s="66"/>
    </row>
    <row r="975" customHeight="1" spans="2:15">
      <c r="B975" s="41">
        <v>966</v>
      </c>
      <c r="C975" s="41"/>
      <c r="D975" s="41"/>
      <c r="E975" s="42"/>
      <c r="F975" s="42"/>
      <c r="G975" s="44" t="str">
        <f t="shared" si="45"/>
        <v/>
      </c>
      <c r="H975" s="41" t="str">
        <f t="shared" si="46"/>
        <v/>
      </c>
      <c r="I975" s="41" t="str">
        <f ca="1" t="shared" si="47"/>
        <v/>
      </c>
      <c r="J975" s="41" t="str">
        <f ca="1">IF(F975="","",IF(LEN(F975)&lt;&gt;18,"证件号码长度错误",IF(MID("10X98765432",(MOD(SUMPRODUCT(MID(F975,ROW(INDIRECT("1:17")),1)*{7;9;10;5;8;4;2;1;6;3;7;9;10;5;8;4;2}),11)+1),1)=RIGHT(F975),IF(AND(G975="女",I975&gt;$C$3),"超龄",IF(AND(G975="男",I975&gt;$C$4),"超龄","正确")),"证件号码错误")))</f>
        <v/>
      </c>
      <c r="K975" s="42"/>
      <c r="L975" s="41"/>
      <c r="M975" s="42"/>
      <c r="N975" s="66"/>
      <c r="O975" s="66"/>
    </row>
    <row r="976" customHeight="1" spans="2:15">
      <c r="B976" s="41">
        <v>967</v>
      </c>
      <c r="C976" s="41"/>
      <c r="D976" s="41"/>
      <c r="E976" s="42"/>
      <c r="F976" s="42"/>
      <c r="G976" s="44" t="str">
        <f t="shared" si="45"/>
        <v/>
      </c>
      <c r="H976" s="41" t="str">
        <f t="shared" si="46"/>
        <v/>
      </c>
      <c r="I976" s="41" t="str">
        <f ca="1" t="shared" si="47"/>
        <v/>
      </c>
      <c r="J976" s="41" t="str">
        <f ca="1">IF(F976="","",IF(LEN(F976)&lt;&gt;18,"证件号码长度错误",IF(MID("10X98765432",(MOD(SUMPRODUCT(MID(F976,ROW(INDIRECT("1:17")),1)*{7;9;10;5;8;4;2;1;6;3;7;9;10;5;8;4;2}),11)+1),1)=RIGHT(F976),IF(AND(G976="女",I976&gt;$C$3),"超龄",IF(AND(G976="男",I976&gt;$C$4),"超龄","正确")),"证件号码错误")))</f>
        <v/>
      </c>
      <c r="K976" s="42"/>
      <c r="L976" s="41"/>
      <c r="M976" s="42"/>
      <c r="N976" s="66"/>
      <c r="O976" s="66"/>
    </row>
    <row r="977" customHeight="1" spans="2:15">
      <c r="B977" s="41">
        <v>968</v>
      </c>
      <c r="C977" s="41"/>
      <c r="D977" s="41"/>
      <c r="E977" s="42"/>
      <c r="F977" s="42"/>
      <c r="G977" s="44" t="str">
        <f t="shared" si="45"/>
        <v/>
      </c>
      <c r="H977" s="41" t="str">
        <f t="shared" si="46"/>
        <v/>
      </c>
      <c r="I977" s="41" t="str">
        <f ca="1" t="shared" si="47"/>
        <v/>
      </c>
      <c r="J977" s="41" t="str">
        <f ca="1">IF(F977="","",IF(LEN(F977)&lt;&gt;18,"证件号码长度错误",IF(MID("10X98765432",(MOD(SUMPRODUCT(MID(F977,ROW(INDIRECT("1:17")),1)*{7;9;10;5;8;4;2;1;6;3;7;9;10;5;8;4;2}),11)+1),1)=RIGHT(F977),IF(AND(G977="女",I977&gt;$C$3),"超龄",IF(AND(G977="男",I977&gt;$C$4),"超龄","正确")),"证件号码错误")))</f>
        <v/>
      </c>
      <c r="K977" s="42"/>
      <c r="L977" s="41"/>
      <c r="M977" s="42"/>
      <c r="N977" s="66"/>
      <c r="O977" s="66"/>
    </row>
    <row r="978" customHeight="1" spans="2:15">
      <c r="B978" s="41">
        <v>969</v>
      </c>
      <c r="C978" s="41"/>
      <c r="D978" s="41"/>
      <c r="E978" s="42"/>
      <c r="F978" s="42"/>
      <c r="G978" s="44" t="str">
        <f t="shared" si="45"/>
        <v/>
      </c>
      <c r="H978" s="41" t="str">
        <f t="shared" si="46"/>
        <v/>
      </c>
      <c r="I978" s="41" t="str">
        <f ca="1" t="shared" si="47"/>
        <v/>
      </c>
      <c r="J978" s="41" t="str">
        <f ca="1">IF(F978="","",IF(LEN(F978)&lt;&gt;18,"证件号码长度错误",IF(MID("10X98765432",(MOD(SUMPRODUCT(MID(F978,ROW(INDIRECT("1:17")),1)*{7;9;10;5;8;4;2;1;6;3;7;9;10;5;8;4;2}),11)+1),1)=RIGHT(F978),IF(AND(G978="女",I978&gt;$C$3),"超龄",IF(AND(G978="男",I978&gt;$C$4),"超龄","正确")),"证件号码错误")))</f>
        <v/>
      </c>
      <c r="K978" s="42"/>
      <c r="L978" s="41"/>
      <c r="M978" s="42"/>
      <c r="N978" s="66"/>
      <c r="O978" s="66"/>
    </row>
    <row r="979" customHeight="1" spans="2:15">
      <c r="B979" s="41">
        <v>970</v>
      </c>
      <c r="C979" s="41"/>
      <c r="D979" s="41"/>
      <c r="E979" s="42"/>
      <c r="F979" s="42"/>
      <c r="G979" s="44" t="str">
        <f t="shared" si="45"/>
        <v/>
      </c>
      <c r="H979" s="41" t="str">
        <f t="shared" si="46"/>
        <v/>
      </c>
      <c r="I979" s="41" t="str">
        <f ca="1" t="shared" si="47"/>
        <v/>
      </c>
      <c r="J979" s="41" t="str">
        <f ca="1">IF(F979="","",IF(LEN(F979)&lt;&gt;18,"证件号码长度错误",IF(MID("10X98765432",(MOD(SUMPRODUCT(MID(F979,ROW(INDIRECT("1:17")),1)*{7;9;10;5;8;4;2;1;6;3;7;9;10;5;8;4;2}),11)+1),1)=RIGHT(F979),IF(AND(G979="女",I979&gt;$C$3),"超龄",IF(AND(G979="男",I979&gt;$C$4),"超龄","正确")),"证件号码错误")))</f>
        <v/>
      </c>
      <c r="K979" s="42"/>
      <c r="L979" s="41"/>
      <c r="M979" s="42"/>
      <c r="N979" s="66"/>
      <c r="O979" s="66"/>
    </row>
    <row r="980" customHeight="1" spans="2:15">
      <c r="B980" s="41">
        <v>971</v>
      </c>
      <c r="C980" s="41"/>
      <c r="D980" s="41"/>
      <c r="E980" s="42"/>
      <c r="F980" s="42"/>
      <c r="G980" s="44" t="str">
        <f t="shared" si="45"/>
        <v/>
      </c>
      <c r="H980" s="41" t="str">
        <f t="shared" si="46"/>
        <v/>
      </c>
      <c r="I980" s="41" t="str">
        <f ca="1" t="shared" si="47"/>
        <v/>
      </c>
      <c r="J980" s="41" t="str">
        <f ca="1">IF(F980="","",IF(LEN(F980)&lt;&gt;18,"证件号码长度错误",IF(MID("10X98765432",(MOD(SUMPRODUCT(MID(F980,ROW(INDIRECT("1:17")),1)*{7;9;10;5;8;4;2;1;6;3;7;9;10;5;8;4;2}),11)+1),1)=RIGHT(F980),IF(AND(G980="女",I980&gt;$C$3),"超龄",IF(AND(G980="男",I980&gt;$C$4),"超龄","正确")),"证件号码错误")))</f>
        <v/>
      </c>
      <c r="K980" s="42"/>
      <c r="L980" s="41"/>
      <c r="M980" s="42"/>
      <c r="N980" s="66"/>
      <c r="O980" s="66"/>
    </row>
    <row r="981" customHeight="1" spans="2:15">
      <c r="B981" s="41">
        <v>972</v>
      </c>
      <c r="C981" s="41"/>
      <c r="D981" s="41"/>
      <c r="E981" s="42"/>
      <c r="F981" s="42"/>
      <c r="G981" s="44" t="str">
        <f t="shared" si="45"/>
        <v/>
      </c>
      <c r="H981" s="41" t="str">
        <f t="shared" si="46"/>
        <v/>
      </c>
      <c r="I981" s="41" t="str">
        <f ca="1" t="shared" si="47"/>
        <v/>
      </c>
      <c r="J981" s="41" t="str">
        <f ca="1">IF(F981="","",IF(LEN(F981)&lt;&gt;18,"证件号码长度错误",IF(MID("10X98765432",(MOD(SUMPRODUCT(MID(F981,ROW(INDIRECT("1:17")),1)*{7;9;10;5;8;4;2;1;6;3;7;9;10;5;8;4;2}),11)+1),1)=RIGHT(F981),IF(AND(G981="女",I981&gt;$C$3),"超龄",IF(AND(G981="男",I981&gt;$C$4),"超龄","正确")),"证件号码错误")))</f>
        <v/>
      </c>
      <c r="K981" s="42"/>
      <c r="L981" s="41"/>
      <c r="M981" s="42"/>
      <c r="N981" s="66"/>
      <c r="O981" s="66"/>
    </row>
    <row r="982" customHeight="1" spans="2:15">
      <c r="B982" s="41">
        <v>973</v>
      </c>
      <c r="C982" s="41"/>
      <c r="D982" s="41"/>
      <c r="E982" s="42"/>
      <c r="F982" s="42"/>
      <c r="G982" s="44" t="str">
        <f t="shared" si="45"/>
        <v/>
      </c>
      <c r="H982" s="41" t="str">
        <f t="shared" si="46"/>
        <v/>
      </c>
      <c r="I982" s="41" t="str">
        <f ca="1" t="shared" si="47"/>
        <v/>
      </c>
      <c r="J982" s="41" t="str">
        <f ca="1">IF(F982="","",IF(LEN(F982)&lt;&gt;18,"证件号码长度错误",IF(MID("10X98765432",(MOD(SUMPRODUCT(MID(F982,ROW(INDIRECT("1:17")),1)*{7;9;10;5;8;4;2;1;6;3;7;9;10;5;8;4;2}),11)+1),1)=RIGHT(F982),IF(AND(G982="女",I982&gt;$C$3),"超龄",IF(AND(G982="男",I982&gt;$C$4),"超龄","正确")),"证件号码错误")))</f>
        <v/>
      </c>
      <c r="K982" s="42"/>
      <c r="L982" s="41"/>
      <c r="M982" s="42"/>
      <c r="N982" s="66"/>
      <c r="O982" s="66"/>
    </row>
    <row r="983" customHeight="1" spans="2:15">
      <c r="B983" s="41">
        <v>974</v>
      </c>
      <c r="C983" s="41"/>
      <c r="D983" s="41"/>
      <c r="E983" s="42"/>
      <c r="F983" s="42"/>
      <c r="G983" s="44" t="str">
        <f t="shared" si="45"/>
        <v/>
      </c>
      <c r="H983" s="41" t="str">
        <f t="shared" si="46"/>
        <v/>
      </c>
      <c r="I983" s="41" t="str">
        <f ca="1" t="shared" si="47"/>
        <v/>
      </c>
      <c r="J983" s="41" t="str">
        <f ca="1">IF(F983="","",IF(LEN(F983)&lt;&gt;18,"证件号码长度错误",IF(MID("10X98765432",(MOD(SUMPRODUCT(MID(F983,ROW(INDIRECT("1:17")),1)*{7;9;10;5;8;4;2;1;6;3;7;9;10;5;8;4;2}),11)+1),1)=RIGHT(F983),IF(AND(G983="女",I983&gt;$C$3),"超龄",IF(AND(G983="男",I983&gt;$C$4),"超龄","正确")),"证件号码错误")))</f>
        <v/>
      </c>
      <c r="K983" s="42"/>
      <c r="L983" s="41"/>
      <c r="M983" s="42"/>
      <c r="N983" s="66"/>
      <c r="O983" s="66"/>
    </row>
    <row r="984" customHeight="1" spans="2:15">
      <c r="B984" s="41">
        <v>975</v>
      </c>
      <c r="C984" s="41"/>
      <c r="D984" s="41"/>
      <c r="E984" s="42"/>
      <c r="F984" s="42"/>
      <c r="G984" s="44" t="str">
        <f t="shared" si="45"/>
        <v/>
      </c>
      <c r="H984" s="41" t="str">
        <f t="shared" si="46"/>
        <v/>
      </c>
      <c r="I984" s="41" t="str">
        <f ca="1" t="shared" si="47"/>
        <v/>
      </c>
      <c r="J984" s="41" t="str">
        <f ca="1">IF(F984="","",IF(LEN(F984)&lt;&gt;18,"证件号码长度错误",IF(MID("10X98765432",(MOD(SUMPRODUCT(MID(F984,ROW(INDIRECT("1:17")),1)*{7;9;10;5;8;4;2;1;6;3;7;9;10;5;8;4;2}),11)+1),1)=RIGHT(F984),IF(AND(G984="女",I984&gt;$C$3),"超龄",IF(AND(G984="男",I984&gt;$C$4),"超龄","正确")),"证件号码错误")))</f>
        <v/>
      </c>
      <c r="K984" s="42"/>
      <c r="L984" s="41"/>
      <c r="M984" s="42"/>
      <c r="N984" s="66"/>
      <c r="O984" s="66"/>
    </row>
    <row r="985" customHeight="1" spans="2:15">
      <c r="B985" s="41">
        <v>976</v>
      </c>
      <c r="C985" s="41"/>
      <c r="D985" s="41"/>
      <c r="E985" s="42"/>
      <c r="F985" s="42"/>
      <c r="G985" s="44" t="str">
        <f t="shared" si="45"/>
        <v/>
      </c>
      <c r="H985" s="41" t="str">
        <f t="shared" si="46"/>
        <v/>
      </c>
      <c r="I985" s="41" t="str">
        <f ca="1" t="shared" si="47"/>
        <v/>
      </c>
      <c r="J985" s="41" t="str">
        <f ca="1">IF(F985="","",IF(LEN(F985)&lt;&gt;18,"证件号码长度错误",IF(MID("10X98765432",(MOD(SUMPRODUCT(MID(F985,ROW(INDIRECT("1:17")),1)*{7;9;10;5;8;4;2;1;6;3;7;9;10;5;8;4;2}),11)+1),1)=RIGHT(F985),IF(AND(G985="女",I985&gt;$C$3),"超龄",IF(AND(G985="男",I985&gt;$C$4),"超龄","正确")),"证件号码错误")))</f>
        <v/>
      </c>
      <c r="K985" s="42"/>
      <c r="L985" s="41"/>
      <c r="M985" s="42"/>
      <c r="N985" s="66"/>
      <c r="O985" s="66"/>
    </row>
    <row r="986" customHeight="1" spans="2:15">
      <c r="B986" s="41">
        <v>977</v>
      </c>
      <c r="C986" s="41"/>
      <c r="D986" s="41"/>
      <c r="E986" s="42"/>
      <c r="F986" s="42"/>
      <c r="G986" s="44" t="str">
        <f t="shared" si="45"/>
        <v/>
      </c>
      <c r="H986" s="41" t="str">
        <f t="shared" si="46"/>
        <v/>
      </c>
      <c r="I986" s="41" t="str">
        <f ca="1" t="shared" si="47"/>
        <v/>
      </c>
      <c r="J986" s="41" t="str">
        <f ca="1">IF(F986="","",IF(LEN(F986)&lt;&gt;18,"证件号码长度错误",IF(MID("10X98765432",(MOD(SUMPRODUCT(MID(F986,ROW(INDIRECT("1:17")),1)*{7;9;10;5;8;4;2;1;6;3;7;9;10;5;8;4;2}),11)+1),1)=RIGHT(F986),IF(AND(G986="女",I986&gt;$C$3),"超龄",IF(AND(G986="男",I986&gt;$C$4),"超龄","正确")),"证件号码错误")))</f>
        <v/>
      </c>
      <c r="K986" s="42"/>
      <c r="L986" s="41"/>
      <c r="M986" s="42"/>
      <c r="N986" s="66"/>
      <c r="O986" s="66"/>
    </row>
    <row r="987" customHeight="1" spans="2:15">
      <c r="B987" s="41">
        <v>978</v>
      </c>
      <c r="C987" s="41"/>
      <c r="D987" s="41"/>
      <c r="E987" s="42"/>
      <c r="F987" s="42"/>
      <c r="G987" s="44" t="str">
        <f t="shared" si="45"/>
        <v/>
      </c>
      <c r="H987" s="41" t="str">
        <f t="shared" si="46"/>
        <v/>
      </c>
      <c r="I987" s="41" t="str">
        <f ca="1" t="shared" si="47"/>
        <v/>
      </c>
      <c r="J987" s="41" t="str">
        <f ca="1">IF(F987="","",IF(LEN(F987)&lt;&gt;18,"证件号码长度错误",IF(MID("10X98765432",(MOD(SUMPRODUCT(MID(F987,ROW(INDIRECT("1:17")),1)*{7;9;10;5;8;4;2;1;6;3;7;9;10;5;8;4;2}),11)+1),1)=RIGHT(F987),IF(AND(G987="女",I987&gt;$C$3),"超龄",IF(AND(G987="男",I987&gt;$C$4),"超龄","正确")),"证件号码错误")))</f>
        <v/>
      </c>
      <c r="K987" s="42"/>
      <c r="L987" s="41"/>
      <c r="M987" s="42"/>
      <c r="N987" s="66"/>
      <c r="O987" s="66"/>
    </row>
    <row r="988" customHeight="1" spans="2:15">
      <c r="B988" s="41">
        <v>979</v>
      </c>
      <c r="C988" s="41"/>
      <c r="D988" s="41"/>
      <c r="E988" s="42"/>
      <c r="F988" s="42"/>
      <c r="G988" s="44" t="str">
        <f t="shared" si="45"/>
        <v/>
      </c>
      <c r="H988" s="41" t="str">
        <f t="shared" si="46"/>
        <v/>
      </c>
      <c r="I988" s="41" t="str">
        <f ca="1" t="shared" si="47"/>
        <v/>
      </c>
      <c r="J988" s="41" t="str">
        <f ca="1">IF(F988="","",IF(LEN(F988)&lt;&gt;18,"证件号码长度错误",IF(MID("10X98765432",(MOD(SUMPRODUCT(MID(F988,ROW(INDIRECT("1:17")),1)*{7;9;10;5;8;4;2;1;6;3;7;9;10;5;8;4;2}),11)+1),1)=RIGHT(F988),IF(AND(G988="女",I988&gt;$C$3),"超龄",IF(AND(G988="男",I988&gt;$C$4),"超龄","正确")),"证件号码错误")))</f>
        <v/>
      </c>
      <c r="K988" s="42"/>
      <c r="L988" s="41"/>
      <c r="M988" s="42"/>
      <c r="N988" s="66"/>
      <c r="O988" s="66"/>
    </row>
    <row r="989" customHeight="1" spans="2:15">
      <c r="B989" s="41">
        <v>980</v>
      </c>
      <c r="C989" s="41"/>
      <c r="D989" s="41"/>
      <c r="E989" s="42"/>
      <c r="F989" s="42"/>
      <c r="G989" s="44" t="str">
        <f t="shared" si="45"/>
        <v/>
      </c>
      <c r="H989" s="41" t="str">
        <f t="shared" si="46"/>
        <v/>
      </c>
      <c r="I989" s="41" t="str">
        <f ca="1" t="shared" si="47"/>
        <v/>
      </c>
      <c r="J989" s="41" t="str">
        <f ca="1">IF(F989="","",IF(LEN(F989)&lt;&gt;18,"证件号码长度错误",IF(MID("10X98765432",(MOD(SUMPRODUCT(MID(F989,ROW(INDIRECT("1:17")),1)*{7;9;10;5;8;4;2;1;6;3;7;9;10;5;8;4;2}),11)+1),1)=RIGHT(F989),IF(AND(G989="女",I989&gt;$C$3),"超龄",IF(AND(G989="男",I989&gt;$C$4),"超龄","正确")),"证件号码错误")))</f>
        <v/>
      </c>
      <c r="K989" s="42"/>
      <c r="L989" s="41"/>
      <c r="M989" s="42"/>
      <c r="N989" s="66"/>
      <c r="O989" s="66"/>
    </row>
    <row r="990" customHeight="1" spans="2:15">
      <c r="B990" s="41">
        <v>981</v>
      </c>
      <c r="C990" s="41"/>
      <c r="D990" s="41"/>
      <c r="E990" s="42"/>
      <c r="F990" s="42"/>
      <c r="G990" s="44" t="str">
        <f t="shared" si="45"/>
        <v/>
      </c>
      <c r="H990" s="41" t="str">
        <f t="shared" si="46"/>
        <v/>
      </c>
      <c r="I990" s="41" t="str">
        <f ca="1" t="shared" si="47"/>
        <v/>
      </c>
      <c r="J990" s="41" t="str">
        <f ca="1">IF(F990="","",IF(LEN(F990)&lt;&gt;18,"证件号码长度错误",IF(MID("10X98765432",(MOD(SUMPRODUCT(MID(F990,ROW(INDIRECT("1:17")),1)*{7;9;10;5;8;4;2;1;6;3;7;9;10;5;8;4;2}),11)+1),1)=RIGHT(F990),IF(AND(G990="女",I990&gt;$C$3),"超龄",IF(AND(G990="男",I990&gt;$C$4),"超龄","正确")),"证件号码错误")))</f>
        <v/>
      </c>
      <c r="K990" s="42"/>
      <c r="L990" s="41"/>
      <c r="M990" s="42"/>
      <c r="N990" s="66"/>
      <c r="O990" s="66"/>
    </row>
    <row r="991" customHeight="1" spans="2:15">
      <c r="B991" s="41">
        <v>982</v>
      </c>
      <c r="C991" s="41"/>
      <c r="D991" s="41"/>
      <c r="E991" s="42"/>
      <c r="F991" s="42"/>
      <c r="G991" s="44" t="str">
        <f t="shared" si="45"/>
        <v/>
      </c>
      <c r="H991" s="41" t="str">
        <f t="shared" si="46"/>
        <v/>
      </c>
      <c r="I991" s="41" t="str">
        <f ca="1" t="shared" si="47"/>
        <v/>
      </c>
      <c r="J991" s="41" t="str">
        <f ca="1">IF(F991="","",IF(LEN(F991)&lt;&gt;18,"证件号码长度错误",IF(MID("10X98765432",(MOD(SUMPRODUCT(MID(F991,ROW(INDIRECT("1:17")),1)*{7;9;10;5;8;4;2;1;6;3;7;9;10;5;8;4;2}),11)+1),1)=RIGHT(F991),IF(AND(G991="女",I991&gt;$C$3),"超龄",IF(AND(G991="男",I991&gt;$C$4),"超龄","正确")),"证件号码错误")))</f>
        <v/>
      </c>
      <c r="K991" s="42"/>
      <c r="L991" s="41"/>
      <c r="M991" s="42"/>
      <c r="N991" s="66"/>
      <c r="O991" s="66"/>
    </row>
    <row r="992" customHeight="1" spans="2:15">
      <c r="B992" s="41">
        <v>983</v>
      </c>
      <c r="C992" s="41"/>
      <c r="D992" s="41"/>
      <c r="E992" s="42"/>
      <c r="F992" s="42"/>
      <c r="G992" s="44" t="str">
        <f t="shared" si="45"/>
        <v/>
      </c>
      <c r="H992" s="41" t="str">
        <f t="shared" si="46"/>
        <v/>
      </c>
      <c r="I992" s="41" t="str">
        <f ca="1" t="shared" si="47"/>
        <v/>
      </c>
      <c r="J992" s="41" t="str">
        <f ca="1">IF(F992="","",IF(LEN(F992)&lt;&gt;18,"证件号码长度错误",IF(MID("10X98765432",(MOD(SUMPRODUCT(MID(F992,ROW(INDIRECT("1:17")),1)*{7;9;10;5;8;4;2;1;6;3;7;9;10;5;8;4;2}),11)+1),1)=RIGHT(F992),IF(AND(G992="女",I992&gt;$C$3),"超龄",IF(AND(G992="男",I992&gt;$C$4),"超龄","正确")),"证件号码错误")))</f>
        <v/>
      </c>
      <c r="K992" s="42"/>
      <c r="L992" s="41"/>
      <c r="M992" s="42"/>
      <c r="N992" s="66"/>
      <c r="O992" s="66"/>
    </row>
    <row r="993" customHeight="1" spans="2:15">
      <c r="B993" s="41">
        <v>984</v>
      </c>
      <c r="C993" s="41"/>
      <c r="D993" s="41"/>
      <c r="E993" s="42"/>
      <c r="F993" s="42"/>
      <c r="G993" s="44" t="str">
        <f t="shared" si="45"/>
        <v/>
      </c>
      <c r="H993" s="41" t="str">
        <f t="shared" si="46"/>
        <v/>
      </c>
      <c r="I993" s="41" t="str">
        <f ca="1" t="shared" si="47"/>
        <v/>
      </c>
      <c r="J993" s="41" t="str">
        <f ca="1">IF(F993="","",IF(LEN(F993)&lt;&gt;18,"证件号码长度错误",IF(MID("10X98765432",(MOD(SUMPRODUCT(MID(F993,ROW(INDIRECT("1:17")),1)*{7;9;10;5;8;4;2;1;6;3;7;9;10;5;8;4;2}),11)+1),1)=RIGHT(F993),IF(AND(G993="女",I993&gt;$C$3),"超龄",IF(AND(G993="男",I993&gt;$C$4),"超龄","正确")),"证件号码错误")))</f>
        <v/>
      </c>
      <c r="K993" s="42"/>
      <c r="L993" s="41"/>
      <c r="M993" s="42"/>
      <c r="N993" s="66"/>
      <c r="O993" s="66"/>
    </row>
    <row r="994" customHeight="1" spans="2:15">
      <c r="B994" s="41">
        <v>985</v>
      </c>
      <c r="C994" s="41"/>
      <c r="D994" s="41"/>
      <c r="E994" s="42"/>
      <c r="F994" s="42"/>
      <c r="G994" s="44" t="str">
        <f t="shared" si="45"/>
        <v/>
      </c>
      <c r="H994" s="41" t="str">
        <f t="shared" si="46"/>
        <v/>
      </c>
      <c r="I994" s="41" t="str">
        <f ca="1" t="shared" si="47"/>
        <v/>
      </c>
      <c r="J994" s="41" t="str">
        <f ca="1">IF(F994="","",IF(LEN(F994)&lt;&gt;18,"证件号码长度错误",IF(MID("10X98765432",(MOD(SUMPRODUCT(MID(F994,ROW(INDIRECT("1:17")),1)*{7;9;10;5;8;4;2;1;6;3;7;9;10;5;8;4;2}),11)+1),1)=RIGHT(F994),IF(AND(G994="女",I994&gt;$C$3),"超龄",IF(AND(G994="男",I994&gt;$C$4),"超龄","正确")),"证件号码错误")))</f>
        <v/>
      </c>
      <c r="K994" s="42"/>
      <c r="L994" s="41"/>
      <c r="M994" s="42"/>
      <c r="N994" s="66"/>
      <c r="O994" s="66"/>
    </row>
    <row r="995" customHeight="1" spans="2:15">
      <c r="B995" s="41">
        <v>986</v>
      </c>
      <c r="C995" s="41"/>
      <c r="D995" s="41"/>
      <c r="E995" s="42"/>
      <c r="F995" s="42"/>
      <c r="G995" s="44" t="str">
        <f t="shared" si="45"/>
        <v/>
      </c>
      <c r="H995" s="41" t="str">
        <f t="shared" si="46"/>
        <v/>
      </c>
      <c r="I995" s="41" t="str">
        <f ca="1" t="shared" si="47"/>
        <v/>
      </c>
      <c r="J995" s="41" t="str">
        <f ca="1">IF(F995="","",IF(LEN(F995)&lt;&gt;18,"证件号码长度错误",IF(MID("10X98765432",(MOD(SUMPRODUCT(MID(F995,ROW(INDIRECT("1:17")),1)*{7;9;10;5;8;4;2;1;6;3;7;9;10;5;8;4;2}),11)+1),1)=RIGHT(F995),IF(AND(G995="女",I995&gt;$C$3),"超龄",IF(AND(G995="男",I995&gt;$C$4),"超龄","正确")),"证件号码错误")))</f>
        <v/>
      </c>
      <c r="K995" s="42"/>
      <c r="L995" s="41"/>
      <c r="M995" s="42"/>
      <c r="N995" s="66"/>
      <c r="O995" s="66"/>
    </row>
    <row r="996" customHeight="1" spans="2:15">
      <c r="B996" s="41">
        <v>987</v>
      </c>
      <c r="C996" s="41"/>
      <c r="D996" s="41"/>
      <c r="E996" s="42"/>
      <c r="F996" s="42"/>
      <c r="G996" s="44" t="str">
        <f t="shared" si="45"/>
        <v/>
      </c>
      <c r="H996" s="41" t="str">
        <f t="shared" si="46"/>
        <v/>
      </c>
      <c r="I996" s="41" t="str">
        <f ca="1" t="shared" si="47"/>
        <v/>
      </c>
      <c r="J996" s="41" t="str">
        <f ca="1">IF(F996="","",IF(LEN(F996)&lt;&gt;18,"证件号码长度错误",IF(MID("10X98765432",(MOD(SUMPRODUCT(MID(F996,ROW(INDIRECT("1:17")),1)*{7;9;10;5;8;4;2;1;6;3;7;9;10;5;8;4;2}),11)+1),1)=RIGHT(F996),IF(AND(G996="女",I996&gt;$C$3),"超龄",IF(AND(G996="男",I996&gt;$C$4),"超龄","正确")),"证件号码错误")))</f>
        <v/>
      </c>
      <c r="K996" s="42"/>
      <c r="L996" s="41"/>
      <c r="M996" s="42"/>
      <c r="N996" s="66"/>
      <c r="O996" s="66"/>
    </row>
    <row r="997" customHeight="1" spans="2:15">
      <c r="B997" s="41">
        <v>988</v>
      </c>
      <c r="C997" s="41"/>
      <c r="D997" s="41"/>
      <c r="E997" s="42"/>
      <c r="F997" s="42"/>
      <c r="G997" s="44" t="str">
        <f t="shared" si="45"/>
        <v/>
      </c>
      <c r="H997" s="41" t="str">
        <f t="shared" si="46"/>
        <v/>
      </c>
      <c r="I997" s="41" t="str">
        <f ca="1" t="shared" si="47"/>
        <v/>
      </c>
      <c r="J997" s="41" t="str">
        <f ca="1">IF(F997="","",IF(LEN(F997)&lt;&gt;18,"证件号码长度错误",IF(MID("10X98765432",(MOD(SUMPRODUCT(MID(F997,ROW(INDIRECT("1:17")),1)*{7;9;10;5;8;4;2;1;6;3;7;9;10;5;8;4;2}),11)+1),1)=RIGHT(F997),IF(AND(G997="女",I997&gt;$C$3),"超龄",IF(AND(G997="男",I997&gt;$C$4),"超龄","正确")),"证件号码错误")))</f>
        <v/>
      </c>
      <c r="K997" s="42"/>
      <c r="L997" s="41"/>
      <c r="M997" s="42"/>
      <c r="N997" s="66"/>
      <c r="O997" s="66"/>
    </row>
    <row r="998" customHeight="1" spans="2:15">
      <c r="B998" s="41">
        <v>989</v>
      </c>
      <c r="C998" s="41"/>
      <c r="D998" s="41"/>
      <c r="E998" s="42"/>
      <c r="F998" s="42"/>
      <c r="G998" s="44" t="str">
        <f t="shared" si="45"/>
        <v/>
      </c>
      <c r="H998" s="41" t="str">
        <f t="shared" si="46"/>
        <v/>
      </c>
      <c r="I998" s="41" t="str">
        <f ca="1" t="shared" si="47"/>
        <v/>
      </c>
      <c r="J998" s="41" t="str">
        <f ca="1">IF(F998="","",IF(LEN(F998)&lt;&gt;18,"证件号码长度错误",IF(MID("10X98765432",(MOD(SUMPRODUCT(MID(F998,ROW(INDIRECT("1:17")),1)*{7;9;10;5;8;4;2;1;6;3;7;9;10;5;8;4;2}),11)+1),1)=RIGHT(F998),IF(AND(G998="女",I998&gt;$C$3),"超龄",IF(AND(G998="男",I998&gt;$C$4),"超龄","正确")),"证件号码错误")))</f>
        <v/>
      </c>
      <c r="K998" s="42"/>
      <c r="L998" s="41"/>
      <c r="M998" s="42"/>
      <c r="N998" s="66"/>
      <c r="O998" s="66"/>
    </row>
    <row r="999" customHeight="1" spans="2:15">
      <c r="B999" s="41">
        <v>990</v>
      </c>
      <c r="C999" s="41"/>
      <c r="D999" s="41"/>
      <c r="E999" s="42"/>
      <c r="F999" s="42"/>
      <c r="G999" s="44" t="str">
        <f t="shared" si="45"/>
        <v/>
      </c>
      <c r="H999" s="41" t="str">
        <f t="shared" si="46"/>
        <v/>
      </c>
      <c r="I999" s="41" t="str">
        <f ca="1" t="shared" si="47"/>
        <v/>
      </c>
      <c r="J999" s="41" t="str">
        <f ca="1">IF(F999="","",IF(LEN(F999)&lt;&gt;18,"证件号码长度错误",IF(MID("10X98765432",(MOD(SUMPRODUCT(MID(F999,ROW(INDIRECT("1:17")),1)*{7;9;10;5;8;4;2;1;6;3;7;9;10;5;8;4;2}),11)+1),1)=RIGHT(F999),IF(AND(G999="女",I999&gt;$C$3),"超龄",IF(AND(G999="男",I999&gt;$C$4),"超龄","正确")),"证件号码错误")))</f>
        <v/>
      </c>
      <c r="K999" s="42"/>
      <c r="L999" s="41"/>
      <c r="M999" s="42"/>
      <c r="N999" s="66"/>
      <c r="O999" s="66"/>
    </row>
    <row r="1000" customHeight="1" spans="2:15">
      <c r="B1000" s="41">
        <v>991</v>
      </c>
      <c r="C1000" s="41"/>
      <c r="D1000" s="41"/>
      <c r="E1000" s="42"/>
      <c r="F1000" s="42"/>
      <c r="G1000" s="44" t="str">
        <f t="shared" si="45"/>
        <v/>
      </c>
      <c r="H1000" s="41" t="str">
        <f t="shared" si="46"/>
        <v/>
      </c>
      <c r="I1000" s="41" t="str">
        <f ca="1" t="shared" si="47"/>
        <v/>
      </c>
      <c r="J1000" s="41" t="str">
        <f ca="1">IF(F1000="","",IF(LEN(F1000)&lt;&gt;18,"证件号码长度错误",IF(MID("10X98765432",(MOD(SUMPRODUCT(MID(F1000,ROW(INDIRECT("1:17")),1)*{7;9;10;5;8;4;2;1;6;3;7;9;10;5;8;4;2}),11)+1),1)=RIGHT(F1000),IF(AND(G1000="女",I1000&gt;$C$3),"超龄",IF(AND(G1000="男",I1000&gt;$C$4),"超龄","正确")),"证件号码错误")))</f>
        <v/>
      </c>
      <c r="K1000" s="42"/>
      <c r="L1000" s="41"/>
      <c r="M1000" s="42"/>
      <c r="N1000" s="66"/>
      <c r="O1000" s="66"/>
    </row>
    <row r="1001" customHeight="1" spans="2:15">
      <c r="B1001" s="41">
        <v>992</v>
      </c>
      <c r="C1001" s="41"/>
      <c r="D1001" s="41"/>
      <c r="E1001" s="42"/>
      <c r="F1001" s="42"/>
      <c r="G1001" s="44" t="str">
        <f t="shared" si="45"/>
        <v/>
      </c>
      <c r="H1001" s="41" t="str">
        <f t="shared" si="46"/>
        <v/>
      </c>
      <c r="I1001" s="41" t="str">
        <f ca="1" t="shared" si="47"/>
        <v/>
      </c>
      <c r="J1001" s="41" t="str">
        <f ca="1">IF(F1001="","",IF(LEN(F1001)&lt;&gt;18,"证件号码长度错误",IF(MID("10X98765432",(MOD(SUMPRODUCT(MID(F1001,ROW(INDIRECT("1:17")),1)*{7;9;10;5;8;4;2;1;6;3;7;9;10;5;8;4;2}),11)+1),1)=RIGHT(F1001),IF(AND(G1001="女",I1001&gt;$C$3),"超龄",IF(AND(G1001="男",I1001&gt;$C$4),"超龄","正确")),"证件号码错误")))</f>
        <v/>
      </c>
      <c r="K1001" s="42"/>
      <c r="L1001" s="41"/>
      <c r="M1001" s="42"/>
      <c r="N1001" s="66"/>
      <c r="O1001" s="66"/>
    </row>
    <row r="1002" customHeight="1" spans="2:15">
      <c r="B1002" s="41">
        <v>993</v>
      </c>
      <c r="C1002" s="41"/>
      <c r="D1002" s="41"/>
      <c r="E1002" s="42"/>
      <c r="F1002" s="68"/>
      <c r="G1002" s="44" t="str">
        <f t="shared" si="45"/>
        <v/>
      </c>
      <c r="H1002" s="41" t="str">
        <f t="shared" si="46"/>
        <v/>
      </c>
      <c r="I1002" s="41" t="str">
        <f ca="1" t="shared" si="47"/>
        <v/>
      </c>
      <c r="J1002" s="41" t="str">
        <f ca="1">IF(F1002="","",IF(LEN(F1002)&lt;&gt;18,"证件号码长度错误",IF(MID("10X98765432",(MOD(SUMPRODUCT(MID(F1002,ROW(INDIRECT("1:17")),1)*{7;9;10;5;8;4;2;1;6;3;7;9;10;5;8;4;2}),11)+1),1)=RIGHT(F1002),IF(AND(G1002="女",I1002&gt;$C$3),"超龄",IF(AND(G1002="男",I1002&gt;$C$4),"超龄","正确")),"证件号码错误")))</f>
        <v/>
      </c>
      <c r="K1002" s="42"/>
      <c r="L1002" s="41"/>
      <c r="M1002" s="42"/>
      <c r="N1002" s="66"/>
      <c r="O1002" s="66"/>
    </row>
    <row r="1003" customHeight="1" spans="2:15">
      <c r="B1003" s="41">
        <v>994</v>
      </c>
      <c r="C1003" s="41"/>
      <c r="D1003" s="41"/>
      <c r="E1003" s="42"/>
      <c r="F1003" s="68"/>
      <c r="G1003" s="44" t="str">
        <f t="shared" si="45"/>
        <v/>
      </c>
      <c r="H1003" s="41" t="str">
        <f t="shared" si="46"/>
        <v/>
      </c>
      <c r="I1003" s="41" t="str">
        <f ca="1" t="shared" si="47"/>
        <v/>
      </c>
      <c r="J1003" s="41" t="str">
        <f ca="1">IF(F1003="","",IF(LEN(F1003)&lt;&gt;18,"证件号码长度错误",IF(MID("10X98765432",(MOD(SUMPRODUCT(MID(F1003,ROW(INDIRECT("1:17")),1)*{7;9;10;5;8;4;2;1;6;3;7;9;10;5;8;4;2}),11)+1),1)=RIGHT(F1003),IF(AND(G1003="女",I1003&gt;$C$3),"超龄",IF(AND(G1003="男",I1003&gt;$C$4),"超龄","正确")),"证件号码错误")))</f>
        <v/>
      </c>
      <c r="K1003" s="42"/>
      <c r="L1003" s="41"/>
      <c r="M1003" s="42"/>
      <c r="N1003" s="66"/>
      <c r="O1003" s="66"/>
    </row>
    <row r="1004" customHeight="1" spans="2:15">
      <c r="B1004" s="41">
        <v>995</v>
      </c>
      <c r="C1004" s="41"/>
      <c r="D1004" s="41"/>
      <c r="E1004" s="42"/>
      <c r="F1004" s="68"/>
      <c r="G1004" s="44" t="str">
        <f t="shared" si="45"/>
        <v/>
      </c>
      <c r="H1004" s="41" t="str">
        <f t="shared" si="46"/>
        <v/>
      </c>
      <c r="I1004" s="41" t="str">
        <f ca="1" t="shared" si="47"/>
        <v/>
      </c>
      <c r="J1004" s="41" t="str">
        <f ca="1">IF(F1004="","",IF(LEN(F1004)&lt;&gt;18,"证件号码长度错误",IF(MID("10X98765432",(MOD(SUMPRODUCT(MID(F1004,ROW(INDIRECT("1:17")),1)*{7;9;10;5;8;4;2;1;6;3;7;9;10;5;8;4;2}),11)+1),1)=RIGHT(F1004),IF(AND(G1004="女",I1004&gt;$C$3),"超龄",IF(AND(G1004="男",I1004&gt;$C$4),"超龄","正确")),"证件号码错误")))</f>
        <v/>
      </c>
      <c r="K1004" s="42"/>
      <c r="L1004" s="41"/>
      <c r="M1004" s="42"/>
      <c r="N1004" s="66"/>
      <c r="O1004" s="66"/>
    </row>
    <row r="1005" customHeight="1" spans="2:15">
      <c r="B1005" s="41">
        <v>996</v>
      </c>
      <c r="C1005" s="41"/>
      <c r="D1005" s="41"/>
      <c r="E1005" s="42"/>
      <c r="F1005" s="68"/>
      <c r="G1005" s="44" t="str">
        <f t="shared" si="45"/>
        <v/>
      </c>
      <c r="H1005" s="41" t="str">
        <f t="shared" si="46"/>
        <v/>
      </c>
      <c r="I1005" s="41" t="str">
        <f ca="1" t="shared" si="47"/>
        <v/>
      </c>
      <c r="J1005" s="41" t="str">
        <f ca="1">IF(F1005="","",IF(LEN(F1005)&lt;&gt;18,"证件号码长度错误",IF(MID("10X98765432",(MOD(SUMPRODUCT(MID(F1005,ROW(INDIRECT("1:17")),1)*{7;9;10;5;8;4;2;1;6;3;7;9;10;5;8;4;2}),11)+1),1)=RIGHT(F1005),IF(AND(G1005="女",I1005&gt;$C$3),"超龄",IF(AND(G1005="男",I1005&gt;$C$4),"超龄","正确")),"证件号码错误")))</f>
        <v/>
      </c>
      <c r="K1005" s="42"/>
      <c r="L1005" s="41"/>
      <c r="M1005" s="42"/>
      <c r="N1005" s="66"/>
      <c r="O1005" s="66"/>
    </row>
    <row r="1006" customHeight="1" spans="2:15">
      <c r="B1006" s="41">
        <v>997</v>
      </c>
      <c r="C1006" s="41"/>
      <c r="D1006" s="41"/>
      <c r="E1006" s="42"/>
      <c r="F1006" s="68"/>
      <c r="G1006" s="44" t="str">
        <f t="shared" si="45"/>
        <v/>
      </c>
      <c r="H1006" s="41" t="str">
        <f t="shared" si="46"/>
        <v/>
      </c>
      <c r="I1006" s="41" t="str">
        <f ca="1" t="shared" si="47"/>
        <v/>
      </c>
      <c r="J1006" s="41" t="str">
        <f ca="1">IF(F1006="","",IF(LEN(F1006)&lt;&gt;18,"证件号码长度错误",IF(MID("10X98765432",(MOD(SUMPRODUCT(MID(F1006,ROW(INDIRECT("1:17")),1)*{7;9;10;5;8;4;2;1;6;3;7;9;10;5;8;4;2}),11)+1),1)=RIGHT(F1006),IF(AND(G1006="女",I1006&gt;$C$3),"超龄",IF(AND(G1006="男",I1006&gt;$C$4),"超龄","正确")),"证件号码错误")))</f>
        <v/>
      </c>
      <c r="K1006" s="42"/>
      <c r="L1006" s="41"/>
      <c r="M1006" s="42"/>
      <c r="N1006" s="66"/>
      <c r="O1006" s="66"/>
    </row>
    <row r="1007" customHeight="1" spans="2:15">
      <c r="B1007" s="41">
        <v>998</v>
      </c>
      <c r="C1007" s="41"/>
      <c r="D1007" s="41"/>
      <c r="E1007" s="42"/>
      <c r="F1007" s="68"/>
      <c r="G1007" s="44" t="str">
        <f t="shared" si="45"/>
        <v/>
      </c>
      <c r="H1007" s="41" t="str">
        <f t="shared" si="46"/>
        <v/>
      </c>
      <c r="I1007" s="41" t="str">
        <f ca="1" t="shared" si="47"/>
        <v/>
      </c>
      <c r="J1007" s="41" t="str">
        <f ca="1">IF(F1007="","",IF(LEN(F1007)&lt;&gt;18,"证件号码长度错误",IF(MID("10X98765432",(MOD(SUMPRODUCT(MID(F1007,ROW(INDIRECT("1:17")),1)*{7;9;10;5;8;4;2;1;6;3;7;9;10;5;8;4;2}),11)+1),1)=RIGHT(F1007),IF(AND(G1007="女",I1007&gt;$C$3),"超龄",IF(AND(G1007="男",I1007&gt;$C$4),"超龄","正确")),"证件号码错误")))</f>
        <v/>
      </c>
      <c r="K1007" s="42"/>
      <c r="L1007" s="41"/>
      <c r="M1007" s="42"/>
      <c r="N1007" s="66"/>
      <c r="O1007" s="66"/>
    </row>
    <row r="1008" customHeight="1" spans="2:15">
      <c r="B1008" s="41">
        <v>999</v>
      </c>
      <c r="C1008" s="41"/>
      <c r="D1008" s="41"/>
      <c r="E1008" s="42"/>
      <c r="F1008" s="68"/>
      <c r="G1008" s="44" t="str">
        <f t="shared" si="45"/>
        <v/>
      </c>
      <c r="H1008" s="41" t="str">
        <f t="shared" si="46"/>
        <v/>
      </c>
      <c r="I1008" s="41" t="str">
        <f ca="1" t="shared" si="47"/>
        <v/>
      </c>
      <c r="J1008" s="41" t="str">
        <f ca="1">IF(F1008="","",IF(LEN(F1008)&lt;&gt;18,"证件号码长度错误",IF(MID("10X98765432",(MOD(SUMPRODUCT(MID(F1008,ROW(INDIRECT("1:17")),1)*{7;9;10;5;8;4;2;1;6;3;7;9;10;5;8;4;2}),11)+1),1)=RIGHT(F1008),IF(AND(G1008="女",I1008&gt;$C$3),"超龄",IF(AND(G1008="男",I1008&gt;$C$4),"超龄","正确")),"证件号码错误")))</f>
        <v/>
      </c>
      <c r="K1008" s="42"/>
      <c r="L1008" s="41"/>
      <c r="M1008" s="42"/>
      <c r="N1008" s="66"/>
      <c r="O1008" s="66"/>
    </row>
    <row r="1009" customHeight="1" spans="2:15">
      <c r="B1009" s="41">
        <v>1000</v>
      </c>
      <c r="C1009" s="41"/>
      <c r="D1009" s="41"/>
      <c r="E1009" s="42"/>
      <c r="F1009" s="42"/>
      <c r="G1009" s="44" t="str">
        <f t="shared" si="45"/>
        <v/>
      </c>
      <c r="H1009" s="41" t="str">
        <f t="shared" si="46"/>
        <v/>
      </c>
      <c r="I1009" s="41" t="str">
        <f ca="1" t="shared" si="47"/>
        <v/>
      </c>
      <c r="J1009" s="41" t="str">
        <f ca="1">IF(F1009="","",IF(LEN(F1009)&lt;&gt;18,"证件号码长度错误",IF(MID("10X98765432",(MOD(SUMPRODUCT(MID(F1009,ROW(INDIRECT("1:17")),1)*{7;9;10;5;8;4;2;1;6;3;7;9;10;5;8;4;2}),11)+1),1)=RIGHT(F1009),IF(AND(G1009="女",I1009&gt;$C$3),"超龄",IF(AND(G1009="男",I1009&gt;$C$4),"超龄","正确")),"证件号码错误")))</f>
        <v/>
      </c>
      <c r="K1009" s="42"/>
      <c r="L1009" s="41"/>
      <c r="M1009" s="42"/>
      <c r="N1009" s="66"/>
      <c r="O1009" s="66"/>
    </row>
  </sheetData>
  <sheetProtection password="FBD1" sheet="1" objects="1"/>
  <autoFilter ref="C9:O1009">
    <extLst/>
  </autoFilter>
  <mergeCells count="12">
    <mergeCell ref="B1:D1"/>
    <mergeCell ref="E1:O1"/>
    <mergeCell ref="B2:C2"/>
    <mergeCell ref="J2:L2"/>
    <mergeCell ref="M2:O2"/>
    <mergeCell ref="J3:L3"/>
    <mergeCell ref="J4:L4"/>
    <mergeCell ref="J5:L5"/>
    <mergeCell ref="A2:A5"/>
    <mergeCell ref="A9:A12"/>
    <mergeCell ref="F3:F5"/>
    <mergeCell ref="M3:O5"/>
  </mergeCells>
  <conditionalFormatting sqref="E10:E1009">
    <cfRule type="duplicateValues" dxfId="0" priority="1"/>
  </conditionalFormatting>
  <conditionalFormatting sqref="F$1:F$1048576">
    <cfRule type="duplicateValues" dxfId="0" priority="2"/>
  </conditionalFormatting>
  <conditionalFormatting sqref="J10:J1009">
    <cfRule type="cellIs" dxfId="1" priority="29" operator="equal">
      <formula>"超龄"</formula>
    </cfRule>
    <cfRule type="containsText" dxfId="2" priority="31" operator="between" text="错误">
      <formula>NOT(ISERROR(SEARCH("错误",J10)))</formula>
    </cfRule>
  </conditionalFormatting>
  <dataValidations count="4">
    <dataValidation type="list" allowBlank="1" showInputMessage="1" showErrorMessage="1" sqref="C3 C4 J8">
      <formula1>【数据表】不可修改!$A$2:$A$101</formula1>
    </dataValidation>
    <dataValidation type="list" allowBlank="1" showInputMessage="1" showErrorMessage="1" sqref="H4">
      <formula1>"15天,1个月,2个月,3个月,4个月,5个月,6个月,7个月,8个月,9个月,10个月,11个月,12个月"</formula1>
    </dataValidation>
    <dataValidation type="list" allowBlank="1" showInputMessage="1" showErrorMessage="1" sqref="C5">
      <formula1>"年月日,斜杠,横杠,数字"</formula1>
    </dataValidation>
    <dataValidation type="list" allowBlank="1" showInputMessage="1" showErrorMessage="1" sqref="L10 L11 L12 L13 L14 L15:L1009">
      <formula1>【数据表】不可修改!$B$2:$B$10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B101"/>
  <sheetViews>
    <sheetView workbookViewId="0">
      <selection activeCell="F12" sqref="F12"/>
    </sheetView>
  </sheetViews>
  <sheetFormatPr defaultColWidth="9" defaultRowHeight="14.4" outlineLevelCol="1"/>
  <cols>
    <col min="1" max="1" width="8.87962962962963" style="1" customWidth="1"/>
    <col min="2" max="2" width="8.87962962962963" style="2" customWidth="1"/>
    <col min="3" max="16384" width="9" style="3"/>
  </cols>
  <sheetData>
    <row r="1" spans="1:2">
      <c r="A1" s="1" t="s">
        <v>39</v>
      </c>
      <c r="B1" s="2" t="s">
        <v>40</v>
      </c>
    </row>
    <row r="2" spans="1:2">
      <c r="A2" s="1">
        <v>1</v>
      </c>
      <c r="B2" s="4">
        <v>1</v>
      </c>
    </row>
    <row r="3" spans="1:2">
      <c r="A3" s="1">
        <v>2</v>
      </c>
      <c r="B3" s="4">
        <v>2</v>
      </c>
    </row>
    <row r="4" spans="1:2">
      <c r="A4" s="1">
        <v>3</v>
      </c>
      <c r="B4" s="4">
        <v>3</v>
      </c>
    </row>
    <row r="5" spans="1:2">
      <c r="A5" s="1">
        <v>4</v>
      </c>
      <c r="B5" s="4">
        <v>4</v>
      </c>
    </row>
    <row r="6" spans="1:2">
      <c r="A6" s="1">
        <v>5</v>
      </c>
      <c r="B6" s="4">
        <v>5</v>
      </c>
    </row>
    <row r="7" spans="1:2">
      <c r="A7" s="1">
        <v>6</v>
      </c>
      <c r="B7" s="4">
        <v>6</v>
      </c>
    </row>
    <row r="8" spans="1:2">
      <c r="A8" s="1">
        <v>7</v>
      </c>
      <c r="B8" s="4">
        <v>7</v>
      </c>
    </row>
    <row r="9" spans="1:2">
      <c r="A9" s="1">
        <v>8</v>
      </c>
      <c r="B9" s="4">
        <v>8</v>
      </c>
    </row>
    <row r="10" spans="1:2">
      <c r="A10" s="1">
        <v>9</v>
      </c>
      <c r="B10" s="4">
        <v>9</v>
      </c>
    </row>
    <row r="11" spans="1:1">
      <c r="A11" s="1">
        <v>10</v>
      </c>
    </row>
    <row r="12" spans="1:1">
      <c r="A12" s="1">
        <v>11</v>
      </c>
    </row>
    <row r="13" spans="1:1">
      <c r="A13" s="1">
        <v>12</v>
      </c>
    </row>
    <row r="14" spans="1:1">
      <c r="A14" s="1">
        <v>13</v>
      </c>
    </row>
    <row r="15" spans="1:1">
      <c r="A15" s="1">
        <v>14</v>
      </c>
    </row>
    <row r="16" spans="1:1">
      <c r="A16" s="1">
        <v>15</v>
      </c>
    </row>
    <row r="17" spans="1:1">
      <c r="A17" s="1">
        <v>16</v>
      </c>
    </row>
    <row r="18" spans="1:1">
      <c r="A18" s="1">
        <v>17</v>
      </c>
    </row>
    <row r="19" spans="1:1">
      <c r="A19" s="1">
        <v>18</v>
      </c>
    </row>
    <row r="20" spans="1:1">
      <c r="A20" s="1">
        <v>19</v>
      </c>
    </row>
    <row r="21" spans="1:1">
      <c r="A21" s="1">
        <v>20</v>
      </c>
    </row>
    <row r="22" spans="1:1">
      <c r="A22" s="1">
        <v>21</v>
      </c>
    </row>
    <row r="23" spans="1:1">
      <c r="A23" s="1">
        <v>22</v>
      </c>
    </row>
    <row r="24" spans="1:1">
      <c r="A24" s="1">
        <v>23</v>
      </c>
    </row>
    <row r="25" spans="1:1">
      <c r="A25" s="1">
        <v>24</v>
      </c>
    </row>
    <row r="26" spans="1:1">
      <c r="A26" s="1">
        <v>25</v>
      </c>
    </row>
    <row r="27" spans="1:1">
      <c r="A27" s="1">
        <v>26</v>
      </c>
    </row>
    <row r="28" spans="1:1">
      <c r="A28" s="1">
        <v>27</v>
      </c>
    </row>
    <row r="29" spans="1:1">
      <c r="A29" s="1">
        <v>28</v>
      </c>
    </row>
    <row r="30" spans="1:1">
      <c r="A30" s="1">
        <v>29</v>
      </c>
    </row>
    <row r="31" spans="1:1">
      <c r="A31" s="1">
        <v>30</v>
      </c>
    </row>
    <row r="32" spans="1:1">
      <c r="A32" s="1">
        <v>31</v>
      </c>
    </row>
    <row r="33" spans="1:1">
      <c r="A33" s="1">
        <v>32</v>
      </c>
    </row>
    <row r="34" spans="1:1">
      <c r="A34" s="1">
        <v>33</v>
      </c>
    </row>
    <row r="35" spans="1:1">
      <c r="A35" s="1">
        <v>34</v>
      </c>
    </row>
    <row r="36" spans="1:1">
      <c r="A36" s="1">
        <v>35</v>
      </c>
    </row>
    <row r="37" spans="1:1">
      <c r="A37" s="1">
        <v>36</v>
      </c>
    </row>
    <row r="38" spans="1:1">
      <c r="A38" s="1">
        <v>37</v>
      </c>
    </row>
    <row r="39" spans="1:1">
      <c r="A39" s="1">
        <v>38</v>
      </c>
    </row>
    <row r="40" spans="1:1">
      <c r="A40" s="1">
        <v>39</v>
      </c>
    </row>
    <row r="41" spans="1:1">
      <c r="A41" s="1">
        <v>40</v>
      </c>
    </row>
    <row r="42" spans="1:1">
      <c r="A42" s="1">
        <v>41</v>
      </c>
    </row>
    <row r="43" spans="1:1">
      <c r="A43" s="1">
        <v>42</v>
      </c>
    </row>
    <row r="44" spans="1:1">
      <c r="A44" s="1">
        <v>43</v>
      </c>
    </row>
    <row r="45" spans="1:1">
      <c r="A45" s="1">
        <v>44</v>
      </c>
    </row>
    <row r="46" spans="1:1">
      <c r="A46" s="1">
        <v>45</v>
      </c>
    </row>
    <row r="47" spans="1:1">
      <c r="A47" s="1">
        <v>46</v>
      </c>
    </row>
    <row r="48" spans="1:1">
      <c r="A48" s="1">
        <v>47</v>
      </c>
    </row>
    <row r="49" spans="1:1">
      <c r="A49" s="1">
        <v>48</v>
      </c>
    </row>
    <row r="50" spans="1:1">
      <c r="A50" s="1">
        <v>49</v>
      </c>
    </row>
    <row r="51" spans="1:1">
      <c r="A51" s="1">
        <v>50</v>
      </c>
    </row>
    <row r="52" spans="1:1">
      <c r="A52" s="1">
        <v>51</v>
      </c>
    </row>
    <row r="53" spans="1:1">
      <c r="A53" s="1">
        <v>52</v>
      </c>
    </row>
    <row r="54" spans="1:1">
      <c r="A54" s="1">
        <v>53</v>
      </c>
    </row>
    <row r="55" spans="1:1">
      <c r="A55" s="1">
        <v>54</v>
      </c>
    </row>
    <row r="56" spans="1:1">
      <c r="A56" s="1">
        <v>55</v>
      </c>
    </row>
    <row r="57" spans="1:1">
      <c r="A57" s="1">
        <v>56</v>
      </c>
    </row>
    <row r="58" spans="1:1">
      <c r="A58" s="1">
        <v>57</v>
      </c>
    </row>
    <row r="59" spans="1:1">
      <c r="A59" s="1">
        <v>58</v>
      </c>
    </row>
    <row r="60" spans="1:1">
      <c r="A60" s="1">
        <v>59</v>
      </c>
    </row>
    <row r="61" spans="1:1">
      <c r="A61" s="1">
        <v>60</v>
      </c>
    </row>
    <row r="62" spans="1:1">
      <c r="A62" s="1">
        <v>61</v>
      </c>
    </row>
    <row r="63" spans="1:1">
      <c r="A63" s="1">
        <v>62</v>
      </c>
    </row>
    <row r="64" spans="1:1">
      <c r="A64" s="1">
        <v>63</v>
      </c>
    </row>
    <row r="65" spans="1:1">
      <c r="A65" s="1">
        <v>64</v>
      </c>
    </row>
    <row r="66" spans="1:1">
      <c r="A66" s="1">
        <v>65</v>
      </c>
    </row>
    <row r="67" spans="1:1">
      <c r="A67" s="1">
        <v>66</v>
      </c>
    </row>
    <row r="68" spans="1:1">
      <c r="A68" s="1">
        <v>67</v>
      </c>
    </row>
    <row r="69" spans="1:1">
      <c r="A69" s="1">
        <v>68</v>
      </c>
    </row>
    <row r="70" spans="1:1">
      <c r="A70" s="1">
        <v>69</v>
      </c>
    </row>
    <row r="71" spans="1:1">
      <c r="A71" s="1">
        <v>70</v>
      </c>
    </row>
    <row r="72" spans="1:1">
      <c r="A72" s="1">
        <v>71</v>
      </c>
    </row>
    <row r="73" spans="1:1">
      <c r="A73" s="1">
        <v>72</v>
      </c>
    </row>
    <row r="74" spans="1:1">
      <c r="A74" s="1">
        <v>73</v>
      </c>
    </row>
    <row r="75" spans="1:1">
      <c r="A75" s="1">
        <v>74</v>
      </c>
    </row>
    <row r="76" spans="1:1">
      <c r="A76" s="1">
        <v>75</v>
      </c>
    </row>
    <row r="77" spans="1:1">
      <c r="A77" s="1">
        <v>76</v>
      </c>
    </row>
    <row r="78" spans="1:1">
      <c r="A78" s="1">
        <v>77</v>
      </c>
    </row>
    <row r="79" spans="1:1">
      <c r="A79" s="1">
        <v>78</v>
      </c>
    </row>
    <row r="80" spans="1:1">
      <c r="A80" s="1">
        <v>79</v>
      </c>
    </row>
    <row r="81" spans="1:1">
      <c r="A81" s="1">
        <v>80</v>
      </c>
    </row>
    <row r="82" spans="1:1">
      <c r="A82" s="1">
        <v>81</v>
      </c>
    </row>
    <row r="83" spans="1:1">
      <c r="A83" s="1">
        <v>82</v>
      </c>
    </row>
    <row r="84" spans="1:1">
      <c r="A84" s="1">
        <v>83</v>
      </c>
    </row>
    <row r="85" spans="1:1">
      <c r="A85" s="1">
        <v>84</v>
      </c>
    </row>
    <row r="86" spans="1:1">
      <c r="A86" s="1">
        <v>85</v>
      </c>
    </row>
    <row r="87" spans="1:1">
      <c r="A87" s="1">
        <v>86</v>
      </c>
    </row>
    <row r="88" spans="1:1">
      <c r="A88" s="1">
        <v>87</v>
      </c>
    </row>
    <row r="89" spans="1:1">
      <c r="A89" s="1">
        <v>88</v>
      </c>
    </row>
    <row r="90" spans="1:1">
      <c r="A90" s="1">
        <v>89</v>
      </c>
    </row>
    <row r="91" spans="1:1">
      <c r="A91" s="1">
        <v>90</v>
      </c>
    </row>
    <row r="92" spans="1:1">
      <c r="A92" s="1">
        <v>91</v>
      </c>
    </row>
    <row r="93" spans="1:1">
      <c r="A93" s="1">
        <v>92</v>
      </c>
    </row>
    <row r="94" spans="1:1">
      <c r="A94" s="1">
        <v>93</v>
      </c>
    </row>
    <row r="95" spans="1:1">
      <c r="A95" s="1">
        <v>94</v>
      </c>
    </row>
    <row r="96" spans="1:1">
      <c r="A96" s="1">
        <v>95</v>
      </c>
    </row>
    <row r="97" spans="1:1">
      <c r="A97" s="1">
        <v>96</v>
      </c>
    </row>
    <row r="98" spans="1:1">
      <c r="A98" s="1">
        <v>97</v>
      </c>
    </row>
    <row r="99" spans="1:1">
      <c r="A99" s="1">
        <v>98</v>
      </c>
    </row>
    <row r="100" spans="1:1">
      <c r="A100" s="1">
        <v>99</v>
      </c>
    </row>
    <row r="101" spans="1:1">
      <c r="A101" s="1">
        <v>100</v>
      </c>
    </row>
  </sheetData>
  <sheetProtection sheet="1" object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内容表</vt:lpstr>
      <vt:lpstr>【数据表】不可修改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西瓜大叔</cp:lastModifiedBy>
  <dcterms:created xsi:type="dcterms:W3CDTF">2023-03-09T12:36:00Z</dcterms:created>
  <dcterms:modified xsi:type="dcterms:W3CDTF">2023-09-22T10:36:07Z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E4FE17CC8B994B50B99023C78CB9D605_13</vt:lpwstr>
  </property>
  <property fmtid="{D5CDD505-2E9C-101B-9397-08002B2CF9AE}" pid="3" name="KSOProductBuildVer">
    <vt:lpwstr>2052-12.1.0.15358</vt:lpwstr>
  </property>
</Properties>
</file>